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ygainwell-my.sharepoint.com/personal/mtemple5_gainwelltechnologies_com/Documents/Non Bulletin Refresh/Rates/"/>
    </mc:Choice>
  </mc:AlternateContent>
  <xr:revisionPtr revIDLastSave="2" documentId="8_{EB73068C-08F6-4C44-8C7F-AD9492E13D73}" xr6:coauthVersionLast="47" xr6:coauthVersionMax="47" xr10:uidLastSave="{5E12485D-DC57-4F8C-959E-F91183330FE2}"/>
  <bookViews>
    <workbookView xWindow="28680" yWindow="-120" windowWidth="29040" windowHeight="15720" xr2:uid="{67A99348-B2C1-4BF0-8CFD-C409C55CB2B3}"/>
  </bookViews>
  <sheets>
    <sheet name="Effective July 01, 2026" sheetId="1" r:id="rId1"/>
    <sheet name="Analysis" sheetId="2" state="hidden" r:id="rId2"/>
  </sheets>
  <externalReferences>
    <externalReference r:id="rId3"/>
  </externalReferences>
  <definedNames>
    <definedName name="_xlnm._FilterDatabase" localSheetId="1" hidden="1">Analysis!$A$2:$L$1081</definedName>
    <definedName name="_xlnm._FilterDatabase" localSheetId="0" hidden="1">'Effective July 01, 2026'!$A$4:$G$1083</definedName>
    <definedName name="HCPCS_NDC" localSheetId="1">#REF!</definedName>
    <definedName name="HCPCS_NDC" localSheetId="0">#REF!</definedName>
    <definedName name="HCPCS_NDC">#REF!</definedName>
    <definedName name="HCPCS_NDC_2016Q2" localSheetId="1">#REF!</definedName>
    <definedName name="HCPCS_NDC_2016Q2" localSheetId="0">#REF!</definedName>
    <definedName name="HCPCS_NDC_2016Q2">#REF!</definedName>
    <definedName name="PADs_NDC_Low_Cost" localSheetId="1">#REF!</definedName>
    <definedName name="PADs_NDC_Low_Cost" localSheetId="0">#REF!</definedName>
    <definedName name="PADs_NDC_Low_Cost">#REF!</definedName>
    <definedName name="PriceChange">#REF!</definedName>
    <definedName name="_xlnm.Print_Titles" localSheetId="0">'Effective July 01, 2026'!$1:$3</definedName>
    <definedName name="Results">#REF!</definedName>
  </definedName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49" i="1" l="1"/>
  <c r="E1049" i="1" s="1"/>
  <c r="F1048" i="1"/>
  <c r="E1048" i="1" s="1"/>
  <c r="F1047" i="1"/>
  <c r="E1047" i="1" s="1"/>
  <c r="F1046" i="1"/>
  <c r="E1046" i="1" s="1"/>
  <c r="F1045" i="1"/>
  <c r="E1045" i="1" s="1"/>
  <c r="F1044" i="1"/>
  <c r="E1044" i="1" s="1"/>
  <c r="F1043" i="1"/>
  <c r="E1043" i="1" s="1"/>
  <c r="F867" i="1"/>
  <c r="E867" i="1" s="1"/>
  <c r="F810" i="1"/>
  <c r="E810" i="1" s="1"/>
  <c r="F804" i="1"/>
  <c r="E804" i="1" s="1"/>
  <c r="F712" i="1"/>
  <c r="E712" i="1" s="1"/>
  <c r="F607" i="1"/>
  <c r="E607" i="1" s="1"/>
  <c r="F552" i="1"/>
  <c r="E552" i="1" s="1"/>
  <c r="F548" i="1"/>
  <c r="E548" i="1" s="1"/>
  <c r="F427" i="1"/>
  <c r="E427" i="1" s="1"/>
  <c r="F365" i="1"/>
  <c r="E365" i="1" s="1"/>
  <c r="F213" i="1"/>
  <c r="E213" i="1" s="1"/>
  <c r="F128" i="1"/>
  <c r="E128" i="1" s="1"/>
  <c r="F666" i="1"/>
  <c r="E666" i="1" s="1"/>
  <c r="F605" i="1"/>
  <c r="E605" i="1" s="1"/>
  <c r="F420" i="1"/>
  <c r="E420" i="1" s="1"/>
  <c r="F685" i="1"/>
  <c r="E685" i="1" s="1"/>
  <c r="F1042" i="1"/>
  <c r="E1042" i="1" s="1"/>
  <c r="F1041" i="1"/>
  <c r="E1041" i="1" s="1"/>
  <c r="F956" i="1"/>
  <c r="E956" i="1" s="1"/>
  <c r="F885" i="1"/>
  <c r="E885" i="1" s="1"/>
  <c r="F884" i="1"/>
  <c r="E884" i="1" s="1"/>
  <c r="F840" i="1"/>
  <c r="E840" i="1" s="1"/>
  <c r="F771" i="1"/>
  <c r="E771" i="1" s="1"/>
  <c r="F764" i="1"/>
  <c r="E764" i="1" s="1"/>
  <c r="F684" i="1"/>
  <c r="E684" i="1" s="1"/>
  <c r="F351" i="1"/>
  <c r="E351" i="1" s="1"/>
  <c r="F201" i="1"/>
  <c r="E201" i="1" s="1"/>
  <c r="F132" i="1"/>
  <c r="E132" i="1" s="1"/>
  <c r="L1081" i="2"/>
  <c r="L1080" i="2"/>
  <c r="L1079" i="2"/>
  <c r="L1078" i="2"/>
  <c r="L1077" i="2"/>
  <c r="L1076" i="2"/>
  <c r="L1075" i="2"/>
  <c r="L1074" i="2"/>
  <c r="L1073" i="2"/>
  <c r="L1072" i="2"/>
  <c r="L1071" i="2"/>
  <c r="L1070" i="2"/>
  <c r="L1069" i="2"/>
  <c r="L1068" i="2"/>
  <c r="L1067" i="2"/>
  <c r="L1066" i="2"/>
  <c r="L1065" i="2"/>
  <c r="L1064" i="2"/>
  <c r="L1063" i="2"/>
  <c r="L1062" i="2"/>
  <c r="L1061" i="2"/>
  <c r="L1060" i="2"/>
  <c r="L1059" i="2"/>
  <c r="L1058" i="2"/>
  <c r="L1057" i="2"/>
  <c r="L1056" i="2"/>
  <c r="L1055" i="2"/>
  <c r="L1054" i="2"/>
  <c r="L1053" i="2"/>
  <c r="L1052" i="2"/>
  <c r="L1051" i="2"/>
  <c r="L1050" i="2"/>
  <c r="L1049" i="2"/>
  <c r="L1048" i="2"/>
  <c r="L1047" i="2"/>
  <c r="L1046" i="2"/>
  <c r="L1045" i="2"/>
  <c r="L1044" i="2"/>
  <c r="L1043" i="2"/>
  <c r="L1042" i="2"/>
  <c r="L1041" i="2"/>
  <c r="L1040" i="2"/>
  <c r="L1039" i="2"/>
  <c r="L1038" i="2"/>
  <c r="L1037" i="2"/>
  <c r="L1036" i="2"/>
  <c r="L1035" i="2"/>
  <c r="L1034" i="2"/>
  <c r="L1033" i="2"/>
  <c r="L1032" i="2"/>
  <c r="L1031" i="2"/>
  <c r="L1030" i="2"/>
  <c r="L1029" i="2"/>
  <c r="L1028" i="2"/>
  <c r="L1027" i="2"/>
  <c r="L1026" i="2"/>
  <c r="L1025" i="2"/>
  <c r="L1024" i="2"/>
  <c r="L1023" i="2"/>
  <c r="L1022" i="2"/>
  <c r="L1021" i="2"/>
  <c r="L1020" i="2"/>
  <c r="L1019" i="2"/>
  <c r="L1018" i="2"/>
  <c r="L1017" i="2"/>
  <c r="L1016" i="2"/>
  <c r="L1015" i="2"/>
  <c r="L1014" i="2"/>
  <c r="L1013" i="2"/>
  <c r="L1012" i="2"/>
  <c r="L1011" i="2"/>
  <c r="L1010" i="2"/>
  <c r="L1009" i="2"/>
  <c r="L1008" i="2"/>
  <c r="L1007" i="2"/>
  <c r="L1006" i="2"/>
  <c r="L1005" i="2"/>
  <c r="L1004" i="2"/>
  <c r="L1003" i="2"/>
  <c r="L1002" i="2"/>
  <c r="L1001" i="2"/>
  <c r="L1000" i="2"/>
  <c r="L999" i="2"/>
  <c r="L998" i="2"/>
  <c r="L997" i="2"/>
  <c r="L996" i="2"/>
  <c r="L995" i="2"/>
  <c r="L994" i="2"/>
  <c r="L993" i="2"/>
  <c r="L992" i="2"/>
  <c r="L991" i="2"/>
  <c r="L990" i="2"/>
  <c r="L989" i="2"/>
  <c r="L988" i="2"/>
  <c r="L987" i="2"/>
  <c r="L986" i="2"/>
  <c r="L985" i="2"/>
  <c r="L984" i="2"/>
  <c r="L983" i="2"/>
  <c r="L982" i="2"/>
  <c r="L981" i="2"/>
  <c r="L980" i="2"/>
  <c r="L979" i="2"/>
  <c r="L978" i="2"/>
  <c r="L977" i="2"/>
  <c r="L976" i="2"/>
  <c r="L975" i="2"/>
  <c r="L974" i="2"/>
  <c r="L973" i="2"/>
  <c r="L972" i="2"/>
  <c r="L971" i="2"/>
  <c r="L970" i="2"/>
  <c r="L969" i="2"/>
  <c r="L968" i="2"/>
  <c r="L967" i="2"/>
  <c r="L966" i="2"/>
  <c r="L965" i="2"/>
  <c r="L964" i="2"/>
  <c r="L963" i="2"/>
  <c r="L962" i="2"/>
  <c r="L961" i="2"/>
  <c r="L960" i="2"/>
  <c r="L959" i="2"/>
  <c r="L958" i="2"/>
  <c r="L957" i="2"/>
  <c r="L956" i="2"/>
  <c r="L955" i="2"/>
  <c r="L954" i="2"/>
  <c r="L953" i="2"/>
  <c r="L952" i="2"/>
  <c r="L951" i="2"/>
  <c r="L950" i="2"/>
  <c r="L949" i="2"/>
  <c r="L948" i="2"/>
  <c r="L947" i="2"/>
  <c r="L946" i="2"/>
  <c r="L945" i="2"/>
  <c r="L944" i="2"/>
  <c r="L943" i="2"/>
  <c r="L942" i="2"/>
  <c r="L941" i="2"/>
  <c r="L940" i="2"/>
  <c r="L939" i="2"/>
  <c r="L938" i="2"/>
  <c r="L937" i="2"/>
  <c r="L936" i="2"/>
  <c r="L935" i="2"/>
  <c r="L934" i="2"/>
  <c r="L933" i="2"/>
  <c r="L932" i="2"/>
  <c r="L931" i="2"/>
  <c r="L930" i="2"/>
  <c r="L929" i="2"/>
  <c r="L928" i="2"/>
  <c r="L927" i="2"/>
  <c r="L926" i="2"/>
  <c r="L925" i="2"/>
  <c r="L924" i="2"/>
  <c r="L923" i="2"/>
  <c r="L922" i="2"/>
  <c r="L921" i="2"/>
  <c r="L920" i="2"/>
  <c r="L919" i="2"/>
  <c r="L918" i="2"/>
  <c r="L917" i="2"/>
  <c r="L916" i="2"/>
  <c r="L915" i="2"/>
  <c r="L914" i="2"/>
  <c r="L913" i="2"/>
  <c r="L912" i="2"/>
  <c r="L911" i="2"/>
  <c r="L910" i="2"/>
  <c r="L909" i="2"/>
  <c r="L908" i="2"/>
  <c r="L907" i="2"/>
  <c r="L906" i="2"/>
  <c r="L905" i="2"/>
  <c r="L904" i="2"/>
  <c r="L903" i="2"/>
  <c r="L902" i="2"/>
  <c r="L901" i="2"/>
  <c r="L900" i="2"/>
  <c r="L899" i="2"/>
  <c r="L898" i="2"/>
  <c r="L897" i="2"/>
  <c r="L896" i="2"/>
  <c r="L895" i="2"/>
  <c r="L894" i="2"/>
  <c r="L893" i="2"/>
  <c r="L892" i="2"/>
  <c r="L891" i="2"/>
  <c r="L890" i="2"/>
  <c r="L889" i="2"/>
  <c r="L888" i="2"/>
  <c r="L887" i="2"/>
  <c r="L886" i="2"/>
  <c r="L885" i="2"/>
  <c r="L884" i="2"/>
  <c r="L883" i="2"/>
  <c r="L882" i="2"/>
  <c r="L881" i="2"/>
  <c r="L880" i="2"/>
  <c r="L879" i="2"/>
  <c r="L878" i="2"/>
  <c r="L877" i="2"/>
  <c r="L876" i="2"/>
  <c r="L875" i="2"/>
  <c r="L874" i="2"/>
  <c r="L873" i="2"/>
  <c r="L872" i="2"/>
  <c r="L871" i="2"/>
  <c r="L870" i="2"/>
  <c r="L869" i="2"/>
  <c r="L868" i="2"/>
  <c r="L867" i="2"/>
  <c r="L866" i="2"/>
  <c r="L865" i="2"/>
  <c r="L864" i="2"/>
  <c r="L863" i="2"/>
  <c r="L862" i="2"/>
  <c r="L861" i="2"/>
  <c r="L860" i="2"/>
  <c r="L859" i="2"/>
  <c r="L858" i="2"/>
  <c r="L857" i="2"/>
  <c r="L856" i="2"/>
  <c r="L855" i="2"/>
  <c r="L854" i="2"/>
  <c r="L853" i="2"/>
  <c r="L852" i="2"/>
  <c r="L851" i="2"/>
  <c r="L850" i="2"/>
  <c r="L849" i="2"/>
  <c r="L848" i="2"/>
  <c r="L847" i="2"/>
  <c r="L846" i="2"/>
  <c r="L845" i="2"/>
  <c r="L844" i="2"/>
  <c r="L843" i="2"/>
  <c r="L842" i="2"/>
  <c r="L841" i="2"/>
  <c r="L840" i="2"/>
  <c r="L839" i="2"/>
  <c r="L838" i="2"/>
  <c r="L837" i="2"/>
  <c r="L836" i="2"/>
  <c r="L835" i="2"/>
  <c r="L834" i="2"/>
  <c r="L833" i="2"/>
  <c r="L832" i="2"/>
  <c r="L831" i="2"/>
  <c r="L830" i="2"/>
  <c r="L829" i="2"/>
  <c r="L828" i="2"/>
  <c r="L827" i="2"/>
  <c r="L826" i="2"/>
  <c r="L825" i="2"/>
  <c r="L824" i="2"/>
  <c r="L823" i="2"/>
  <c r="L822" i="2"/>
  <c r="L821" i="2"/>
  <c r="L820" i="2"/>
  <c r="L819" i="2"/>
  <c r="L818" i="2"/>
  <c r="L817" i="2"/>
  <c r="L816" i="2"/>
  <c r="L815" i="2"/>
  <c r="L814" i="2"/>
  <c r="L813" i="2"/>
  <c r="L812" i="2"/>
  <c r="L811" i="2"/>
  <c r="L810" i="2"/>
  <c r="L809" i="2"/>
  <c r="L808" i="2"/>
  <c r="L807" i="2"/>
  <c r="L806" i="2"/>
  <c r="L805" i="2"/>
  <c r="L804" i="2"/>
  <c r="L803" i="2"/>
  <c r="L802" i="2"/>
  <c r="L801" i="2"/>
  <c r="L800" i="2"/>
  <c r="L799" i="2"/>
  <c r="L798" i="2"/>
  <c r="L797" i="2"/>
  <c r="L796" i="2"/>
  <c r="L795" i="2"/>
  <c r="L794" i="2"/>
  <c r="L793" i="2"/>
  <c r="L792" i="2"/>
  <c r="L791" i="2"/>
  <c r="L790" i="2"/>
  <c r="L789" i="2"/>
  <c r="L788" i="2"/>
  <c r="L787" i="2"/>
  <c r="L786" i="2"/>
  <c r="L785" i="2"/>
  <c r="L784" i="2"/>
  <c r="L783" i="2"/>
  <c r="L782" i="2"/>
  <c r="L781" i="2"/>
  <c r="L780" i="2"/>
  <c r="L779" i="2"/>
  <c r="L778" i="2"/>
  <c r="L777" i="2"/>
  <c r="L776" i="2"/>
  <c r="L775" i="2"/>
  <c r="L774" i="2"/>
  <c r="L773" i="2"/>
  <c r="L772" i="2"/>
  <c r="L771" i="2"/>
  <c r="L770" i="2"/>
  <c r="L769" i="2"/>
  <c r="L768" i="2"/>
  <c r="L767" i="2"/>
  <c r="L766" i="2"/>
  <c r="L765" i="2"/>
  <c r="L764" i="2"/>
  <c r="L763" i="2"/>
  <c r="L762" i="2"/>
  <c r="L761" i="2"/>
  <c r="L760" i="2"/>
  <c r="L759" i="2"/>
  <c r="L758" i="2"/>
  <c r="L757" i="2"/>
  <c r="L756" i="2"/>
  <c r="L755" i="2"/>
  <c r="L754" i="2"/>
  <c r="L753" i="2"/>
  <c r="L752" i="2"/>
  <c r="L751" i="2"/>
  <c r="L750" i="2"/>
  <c r="L749" i="2"/>
  <c r="L748" i="2"/>
  <c r="L747" i="2"/>
  <c r="L746" i="2"/>
  <c r="L745" i="2"/>
  <c r="L744" i="2"/>
  <c r="L743" i="2"/>
  <c r="L742" i="2"/>
  <c r="L741" i="2"/>
  <c r="L740" i="2"/>
  <c r="L739" i="2"/>
  <c r="L738" i="2"/>
  <c r="L737" i="2"/>
  <c r="L736" i="2"/>
  <c r="L735" i="2"/>
  <c r="L734" i="2"/>
  <c r="L733" i="2"/>
  <c r="L732" i="2"/>
  <c r="L731" i="2"/>
  <c r="L730" i="2"/>
  <c r="L729" i="2"/>
  <c r="L728" i="2"/>
  <c r="L727" i="2"/>
  <c r="L726" i="2"/>
  <c r="L725" i="2"/>
  <c r="L724" i="2"/>
  <c r="L723" i="2"/>
  <c r="L722" i="2"/>
  <c r="L721" i="2"/>
  <c r="L720" i="2"/>
  <c r="L719" i="2"/>
  <c r="L718" i="2"/>
  <c r="L717" i="2"/>
  <c r="L716" i="2"/>
  <c r="L715" i="2"/>
  <c r="L714" i="2"/>
  <c r="L713" i="2"/>
  <c r="L712" i="2"/>
  <c r="L711" i="2"/>
  <c r="L710" i="2"/>
  <c r="L709" i="2"/>
  <c r="L708" i="2"/>
  <c r="L707" i="2"/>
  <c r="L706" i="2"/>
  <c r="L705" i="2"/>
  <c r="L704" i="2"/>
  <c r="L703" i="2"/>
  <c r="L702" i="2"/>
  <c r="L701" i="2"/>
  <c r="L700" i="2"/>
  <c r="L699" i="2"/>
  <c r="L698" i="2"/>
  <c r="L697" i="2"/>
  <c r="L696" i="2"/>
  <c r="L695" i="2"/>
  <c r="L694" i="2"/>
  <c r="L693" i="2"/>
  <c r="L692" i="2"/>
  <c r="L691" i="2"/>
  <c r="L690" i="2"/>
  <c r="L689" i="2"/>
  <c r="L688" i="2"/>
  <c r="L687" i="2"/>
  <c r="L686" i="2"/>
  <c r="L685" i="2"/>
  <c r="L684" i="2"/>
  <c r="L683" i="2"/>
  <c r="L682" i="2"/>
  <c r="L681" i="2"/>
  <c r="L680" i="2"/>
  <c r="L679" i="2"/>
  <c r="L678" i="2"/>
  <c r="L677" i="2"/>
  <c r="L676" i="2"/>
  <c r="L675" i="2"/>
  <c r="L674" i="2"/>
  <c r="L673" i="2"/>
  <c r="L672" i="2"/>
  <c r="L671" i="2"/>
  <c r="L670" i="2"/>
  <c r="L669" i="2"/>
  <c r="L668" i="2"/>
  <c r="L667" i="2"/>
  <c r="L666" i="2"/>
  <c r="L665" i="2"/>
  <c r="L664" i="2"/>
  <c r="L663" i="2"/>
  <c r="L662" i="2"/>
  <c r="L661" i="2"/>
  <c r="L660" i="2"/>
  <c r="L659" i="2"/>
  <c r="L658" i="2"/>
  <c r="L657" i="2"/>
  <c r="L656" i="2"/>
  <c r="L655" i="2"/>
  <c r="L654" i="2"/>
  <c r="L653" i="2"/>
  <c r="L652" i="2"/>
  <c r="L651" i="2"/>
  <c r="L650" i="2"/>
  <c r="L649" i="2"/>
  <c r="L648" i="2"/>
  <c r="L647" i="2"/>
  <c r="L646" i="2"/>
  <c r="L645" i="2"/>
  <c r="L644" i="2"/>
  <c r="L643" i="2"/>
  <c r="L642" i="2"/>
  <c r="L641" i="2"/>
  <c r="L640" i="2"/>
  <c r="L639" i="2"/>
  <c r="L638" i="2"/>
  <c r="L637" i="2"/>
  <c r="L636" i="2"/>
  <c r="L635" i="2"/>
  <c r="L634" i="2"/>
  <c r="L633" i="2"/>
  <c r="L632" i="2"/>
  <c r="L631" i="2"/>
  <c r="L630" i="2"/>
  <c r="L629" i="2"/>
  <c r="L628" i="2"/>
  <c r="L627" i="2"/>
  <c r="L626" i="2"/>
  <c r="L625" i="2"/>
  <c r="L624" i="2"/>
  <c r="L623" i="2"/>
  <c r="L622" i="2"/>
  <c r="L621" i="2"/>
  <c r="L620" i="2"/>
  <c r="L619" i="2"/>
  <c r="L618" i="2"/>
  <c r="L617" i="2"/>
  <c r="L616" i="2"/>
  <c r="L615" i="2"/>
  <c r="L614" i="2"/>
  <c r="L613" i="2"/>
  <c r="L612" i="2"/>
  <c r="L611" i="2"/>
  <c r="L610" i="2"/>
  <c r="L609" i="2"/>
  <c r="L608" i="2"/>
  <c r="L607" i="2"/>
  <c r="L606" i="2"/>
  <c r="L605" i="2"/>
  <c r="L604" i="2"/>
  <c r="L603" i="2"/>
  <c r="L602" i="2"/>
  <c r="L601" i="2"/>
  <c r="L600" i="2"/>
  <c r="L599" i="2"/>
  <c r="L598" i="2"/>
  <c r="L597" i="2"/>
  <c r="L596" i="2"/>
  <c r="L595" i="2"/>
  <c r="L594" i="2"/>
  <c r="L593" i="2"/>
  <c r="L592" i="2"/>
  <c r="L591" i="2"/>
  <c r="L590" i="2"/>
  <c r="L589" i="2"/>
  <c r="L588" i="2"/>
  <c r="L587" i="2"/>
  <c r="L586" i="2"/>
  <c r="L585" i="2"/>
  <c r="L584" i="2"/>
  <c r="L583" i="2"/>
  <c r="L582" i="2"/>
  <c r="L581" i="2"/>
  <c r="L580" i="2"/>
  <c r="L579" i="2"/>
  <c r="L578" i="2"/>
  <c r="L577" i="2"/>
  <c r="L576" i="2"/>
  <c r="L575" i="2"/>
  <c r="L574" i="2"/>
  <c r="L573" i="2"/>
  <c r="L572" i="2"/>
  <c r="L571" i="2"/>
  <c r="L570" i="2"/>
  <c r="L569" i="2"/>
  <c r="L568" i="2"/>
  <c r="L567" i="2"/>
  <c r="L566" i="2"/>
  <c r="L565" i="2"/>
  <c r="L564" i="2"/>
  <c r="L563" i="2"/>
  <c r="L562" i="2"/>
  <c r="L561" i="2"/>
  <c r="L560" i="2"/>
  <c r="L559" i="2"/>
  <c r="L558" i="2"/>
  <c r="L557" i="2"/>
  <c r="L556" i="2"/>
  <c r="L555" i="2"/>
  <c r="L554" i="2"/>
  <c r="L553" i="2"/>
  <c r="L552" i="2"/>
  <c r="L551" i="2"/>
  <c r="L550" i="2"/>
  <c r="L549" i="2"/>
  <c r="L548" i="2"/>
  <c r="L547" i="2"/>
  <c r="L546" i="2"/>
  <c r="L545" i="2"/>
  <c r="L544" i="2"/>
  <c r="L543" i="2"/>
  <c r="L542" i="2"/>
  <c r="L541" i="2"/>
  <c r="L540" i="2"/>
  <c r="L539" i="2"/>
  <c r="L538" i="2"/>
  <c r="L537" i="2"/>
  <c r="L536" i="2"/>
  <c r="L535" i="2"/>
  <c r="L534" i="2"/>
  <c r="L533" i="2"/>
  <c r="L532" i="2"/>
  <c r="L531" i="2"/>
  <c r="L530" i="2"/>
  <c r="L529" i="2"/>
  <c r="L528" i="2"/>
  <c r="L527" i="2"/>
  <c r="L526" i="2"/>
  <c r="L525" i="2"/>
  <c r="L524" i="2"/>
  <c r="L523" i="2"/>
  <c r="L522" i="2"/>
  <c r="L521" i="2"/>
  <c r="L520" i="2"/>
  <c r="L519" i="2"/>
  <c r="L518" i="2"/>
  <c r="L517" i="2"/>
  <c r="L516" i="2"/>
  <c r="L515" i="2"/>
  <c r="L514" i="2"/>
  <c r="L513" i="2"/>
  <c r="L512" i="2"/>
  <c r="L511" i="2"/>
  <c r="L510" i="2"/>
  <c r="L509" i="2"/>
  <c r="L508" i="2"/>
  <c r="L507" i="2"/>
  <c r="L506" i="2"/>
  <c r="L505" i="2"/>
  <c r="L504" i="2"/>
  <c r="L503" i="2"/>
  <c r="L502" i="2"/>
  <c r="L501" i="2"/>
  <c r="L500" i="2"/>
  <c r="L499" i="2"/>
  <c r="L498" i="2"/>
  <c r="L497" i="2"/>
  <c r="L496" i="2"/>
  <c r="L495" i="2"/>
  <c r="L494" i="2"/>
  <c r="L493" i="2"/>
  <c r="L492" i="2"/>
  <c r="L491" i="2"/>
  <c r="L490" i="2"/>
  <c r="L489" i="2"/>
  <c r="L488" i="2"/>
  <c r="L487" i="2"/>
  <c r="L486" i="2"/>
  <c r="L485" i="2"/>
  <c r="L484" i="2"/>
  <c r="L483" i="2"/>
  <c r="L482" i="2"/>
  <c r="L481" i="2"/>
  <c r="L480" i="2"/>
  <c r="L479" i="2"/>
  <c r="L478" i="2"/>
  <c r="L477" i="2"/>
  <c r="L476" i="2"/>
  <c r="L475" i="2"/>
  <c r="L474" i="2"/>
  <c r="L473" i="2"/>
  <c r="L472" i="2"/>
  <c r="L471" i="2"/>
  <c r="L470" i="2"/>
  <c r="L469" i="2"/>
  <c r="L468" i="2"/>
  <c r="L467" i="2"/>
  <c r="L466" i="2"/>
  <c r="L465" i="2"/>
  <c r="L464" i="2"/>
  <c r="L463" i="2"/>
  <c r="L462" i="2"/>
  <c r="L461" i="2"/>
  <c r="L460" i="2"/>
  <c r="L459" i="2"/>
  <c r="L458" i="2"/>
  <c r="L457" i="2"/>
  <c r="L456" i="2"/>
  <c r="L455" i="2"/>
  <c r="L454" i="2"/>
  <c r="L453" i="2"/>
  <c r="L452" i="2"/>
  <c r="L451" i="2"/>
  <c r="L450" i="2"/>
  <c r="L449" i="2"/>
  <c r="L448" i="2"/>
  <c r="L447" i="2"/>
  <c r="L446" i="2"/>
  <c r="L445" i="2"/>
  <c r="L444" i="2"/>
  <c r="L443" i="2"/>
  <c r="L442" i="2"/>
  <c r="L441" i="2"/>
  <c r="L440" i="2"/>
  <c r="L439" i="2"/>
  <c r="L438" i="2"/>
  <c r="L437" i="2"/>
  <c r="L436" i="2"/>
  <c r="L435" i="2"/>
  <c r="L434" i="2"/>
  <c r="L433" i="2"/>
  <c r="L432" i="2"/>
  <c r="L431" i="2"/>
  <c r="L430" i="2"/>
  <c r="L429" i="2"/>
  <c r="L428" i="2"/>
  <c r="L427" i="2"/>
  <c r="L426" i="2"/>
  <c r="L425" i="2"/>
  <c r="L424" i="2"/>
  <c r="L423" i="2"/>
  <c r="L422" i="2"/>
  <c r="L421" i="2"/>
  <c r="L420" i="2"/>
  <c r="L419" i="2"/>
  <c r="L418" i="2"/>
  <c r="L417" i="2"/>
  <c r="L416" i="2"/>
  <c r="L415" i="2"/>
  <c r="L414" i="2"/>
  <c r="L413" i="2"/>
  <c r="L412" i="2"/>
  <c r="L411" i="2"/>
  <c r="L410" i="2"/>
  <c r="L409" i="2"/>
  <c r="L408" i="2"/>
  <c r="L407" i="2"/>
  <c r="L406" i="2"/>
  <c r="L405" i="2"/>
  <c r="L404" i="2"/>
  <c r="L403" i="2"/>
  <c r="L402" i="2"/>
  <c r="L401" i="2"/>
  <c r="L400" i="2"/>
  <c r="L399" i="2"/>
  <c r="L398" i="2"/>
  <c r="L397" i="2"/>
  <c r="L396" i="2"/>
  <c r="L395" i="2"/>
  <c r="L394" i="2"/>
  <c r="L393" i="2"/>
  <c r="L392" i="2"/>
  <c r="L391" i="2"/>
  <c r="L390" i="2"/>
  <c r="L389" i="2"/>
  <c r="L388" i="2"/>
  <c r="L387" i="2"/>
  <c r="L386" i="2"/>
  <c r="L385" i="2"/>
  <c r="L384" i="2"/>
  <c r="L383" i="2"/>
  <c r="L382" i="2"/>
  <c r="L381" i="2"/>
  <c r="L380" i="2"/>
  <c r="L379" i="2"/>
  <c r="L378" i="2"/>
  <c r="L377" i="2"/>
  <c r="L376" i="2"/>
  <c r="L375" i="2"/>
  <c r="L374" i="2"/>
  <c r="L373" i="2"/>
  <c r="L372" i="2"/>
  <c r="L371" i="2"/>
  <c r="L370" i="2"/>
  <c r="L369" i="2"/>
  <c r="L368" i="2"/>
  <c r="L367" i="2"/>
  <c r="L366" i="2"/>
  <c r="L365" i="2"/>
  <c r="L364" i="2"/>
  <c r="L363" i="2"/>
  <c r="L362" i="2"/>
  <c r="L361" i="2"/>
  <c r="L360" i="2"/>
  <c r="L359" i="2"/>
  <c r="L358" i="2"/>
  <c r="L357" i="2"/>
  <c r="L356" i="2"/>
  <c r="L355" i="2"/>
  <c r="L354" i="2"/>
  <c r="L353" i="2"/>
  <c r="L352" i="2"/>
  <c r="L351" i="2"/>
  <c r="L350" i="2"/>
  <c r="L349" i="2"/>
  <c r="L348" i="2"/>
  <c r="L347" i="2"/>
  <c r="L346" i="2"/>
  <c r="L345" i="2"/>
  <c r="L344" i="2"/>
  <c r="L343" i="2"/>
  <c r="L342" i="2"/>
  <c r="L341" i="2"/>
  <c r="L340" i="2"/>
  <c r="L339" i="2"/>
  <c r="L338" i="2"/>
  <c r="L337" i="2"/>
  <c r="L336" i="2"/>
  <c r="L335" i="2"/>
  <c r="L334" i="2"/>
  <c r="L333" i="2"/>
  <c r="L332" i="2"/>
  <c r="L331" i="2"/>
  <c r="L330" i="2"/>
  <c r="L329" i="2"/>
  <c r="L328" i="2"/>
  <c r="L327" i="2"/>
  <c r="L326" i="2"/>
  <c r="L325" i="2"/>
  <c r="L324" i="2"/>
  <c r="L323" i="2"/>
  <c r="L322" i="2"/>
  <c r="L321" i="2"/>
  <c r="L320" i="2"/>
  <c r="L319" i="2"/>
  <c r="L318" i="2"/>
  <c r="L317" i="2"/>
  <c r="L316" i="2"/>
  <c r="L315" i="2"/>
  <c r="L314" i="2"/>
  <c r="L313" i="2"/>
  <c r="L312" i="2"/>
  <c r="L311" i="2"/>
  <c r="L310" i="2"/>
  <c r="L309" i="2"/>
  <c r="L308" i="2"/>
  <c r="L307" i="2"/>
  <c r="L306" i="2"/>
  <c r="L305" i="2"/>
  <c r="L304" i="2"/>
  <c r="L303" i="2"/>
  <c r="L302" i="2"/>
  <c r="L301" i="2"/>
  <c r="L300" i="2"/>
  <c r="L299" i="2"/>
  <c r="L298" i="2"/>
  <c r="L297" i="2"/>
  <c r="L296" i="2"/>
  <c r="L295" i="2"/>
  <c r="L294" i="2"/>
  <c r="L293" i="2"/>
  <c r="L292" i="2"/>
  <c r="L291" i="2"/>
  <c r="L290" i="2"/>
  <c r="L289" i="2"/>
  <c r="L288" i="2"/>
  <c r="L287" i="2"/>
  <c r="L286" i="2"/>
  <c r="L285" i="2"/>
  <c r="L284" i="2"/>
  <c r="L283" i="2"/>
  <c r="L282" i="2"/>
  <c r="L281" i="2"/>
  <c r="L280" i="2"/>
  <c r="L279" i="2"/>
  <c r="L278" i="2"/>
  <c r="L277" i="2"/>
  <c r="L276" i="2"/>
  <c r="L275" i="2"/>
  <c r="L274" i="2"/>
  <c r="L273" i="2"/>
  <c r="L272" i="2"/>
  <c r="L271" i="2"/>
  <c r="L270" i="2"/>
  <c r="L269" i="2"/>
  <c r="L268" i="2"/>
  <c r="L267" i="2"/>
  <c r="L266" i="2"/>
  <c r="L265" i="2"/>
  <c r="L264" i="2"/>
  <c r="L263" i="2"/>
  <c r="L262" i="2"/>
  <c r="L261" i="2"/>
  <c r="L260" i="2"/>
  <c r="L259" i="2"/>
  <c r="L258" i="2"/>
  <c r="L257" i="2"/>
  <c r="L256" i="2"/>
  <c r="L255" i="2"/>
  <c r="L254" i="2"/>
  <c r="L253" i="2"/>
  <c r="L252" i="2"/>
  <c r="L251" i="2"/>
  <c r="L250" i="2"/>
  <c r="L249" i="2"/>
  <c r="L248" i="2"/>
  <c r="L247" i="2"/>
  <c r="L246" i="2"/>
  <c r="L245" i="2"/>
  <c r="L244" i="2"/>
  <c r="L243" i="2"/>
  <c r="L242" i="2"/>
  <c r="L241" i="2"/>
  <c r="L240" i="2"/>
  <c r="L239" i="2"/>
  <c r="L238" i="2"/>
  <c r="L237" i="2"/>
  <c r="L236" i="2"/>
  <c r="L235" i="2"/>
  <c r="L234" i="2"/>
  <c r="L233" i="2"/>
  <c r="L232" i="2"/>
  <c r="L231" i="2"/>
  <c r="L230" i="2"/>
  <c r="L229" i="2"/>
  <c r="L228" i="2"/>
  <c r="L227" i="2"/>
  <c r="L226" i="2"/>
  <c r="L225" i="2"/>
  <c r="L224" i="2"/>
  <c r="L223" i="2"/>
  <c r="L222" i="2"/>
  <c r="L221" i="2"/>
  <c r="L220" i="2"/>
  <c r="L219" i="2"/>
  <c r="L218" i="2"/>
  <c r="L217" i="2"/>
  <c r="L216" i="2"/>
  <c r="L215" i="2"/>
  <c r="L214" i="2"/>
  <c r="L213" i="2"/>
  <c r="L212" i="2"/>
  <c r="L211" i="2"/>
  <c r="L210" i="2"/>
  <c r="L209" i="2"/>
  <c r="L208" i="2"/>
  <c r="L207" i="2"/>
  <c r="L206" i="2"/>
  <c r="L205" i="2"/>
  <c r="L204" i="2"/>
  <c r="L203" i="2"/>
  <c r="L202" i="2"/>
  <c r="L201" i="2"/>
  <c r="L200" i="2"/>
  <c r="L199" i="2"/>
  <c r="L198" i="2"/>
  <c r="L197" i="2"/>
  <c r="L196" i="2"/>
  <c r="L195" i="2"/>
  <c r="L194" i="2"/>
  <c r="L193" i="2"/>
  <c r="L192" i="2"/>
  <c r="L191" i="2"/>
  <c r="L190" i="2"/>
  <c r="L189" i="2"/>
  <c r="L188" i="2"/>
  <c r="L187" i="2"/>
  <c r="L186" i="2"/>
  <c r="L185" i="2"/>
  <c r="L184" i="2"/>
  <c r="L183" i="2"/>
  <c r="L182" i="2"/>
  <c r="L181" i="2"/>
  <c r="L180" i="2"/>
  <c r="L179" i="2"/>
  <c r="L178" i="2"/>
  <c r="L177" i="2"/>
  <c r="L176" i="2"/>
  <c r="L175" i="2"/>
  <c r="L174" i="2"/>
  <c r="L173" i="2"/>
  <c r="L172" i="2"/>
  <c r="L171" i="2"/>
  <c r="L170" i="2"/>
  <c r="L169" i="2"/>
  <c r="L168" i="2"/>
  <c r="L167" i="2"/>
  <c r="L166" i="2"/>
  <c r="L165" i="2"/>
  <c r="L164" i="2"/>
  <c r="L163" i="2"/>
  <c r="L162" i="2"/>
  <c r="L161" i="2"/>
  <c r="L160" i="2"/>
  <c r="L159" i="2"/>
  <c r="L158" i="2"/>
  <c r="L157" i="2"/>
  <c r="L156" i="2"/>
  <c r="L155" i="2"/>
  <c r="L154" i="2"/>
  <c r="L153" i="2"/>
  <c r="L152" i="2"/>
  <c r="L151" i="2"/>
  <c r="L150" i="2"/>
  <c r="L149" i="2"/>
  <c r="L148" i="2"/>
  <c r="L147" i="2"/>
  <c r="L146" i="2"/>
  <c r="L145" i="2"/>
  <c r="L144" i="2"/>
  <c r="L143" i="2"/>
  <c r="L142" i="2"/>
  <c r="L141" i="2"/>
  <c r="L140" i="2"/>
  <c r="L139" i="2"/>
  <c r="L138" i="2"/>
  <c r="L137" i="2"/>
  <c r="L136" i="2"/>
  <c r="L135" i="2"/>
  <c r="L134" i="2"/>
  <c r="L133" i="2"/>
  <c r="L132" i="2"/>
  <c r="L131" i="2"/>
  <c r="L130" i="2"/>
  <c r="L129" i="2"/>
  <c r="L128" i="2"/>
  <c r="L127" i="2"/>
  <c r="L126" i="2"/>
  <c r="L125" i="2"/>
  <c r="L124" i="2"/>
  <c r="L123" i="2"/>
  <c r="L122" i="2"/>
  <c r="L121" i="2"/>
  <c r="L120" i="2"/>
  <c r="L119" i="2"/>
  <c r="L118" i="2"/>
  <c r="L117" i="2"/>
  <c r="L116" i="2"/>
  <c r="L115" i="2"/>
  <c r="L114" i="2"/>
  <c r="L113" i="2"/>
  <c r="L112" i="2"/>
  <c r="L111" i="2"/>
  <c r="L110" i="2"/>
  <c r="L109" i="2"/>
  <c r="L108" i="2"/>
  <c r="L107" i="2"/>
  <c r="L106" i="2"/>
  <c r="L105" i="2"/>
  <c r="L104" i="2"/>
  <c r="L103" i="2"/>
  <c r="L102" i="2"/>
  <c r="L101" i="2"/>
  <c r="L100" i="2"/>
  <c r="L99" i="2"/>
  <c r="L98" i="2"/>
  <c r="L97" i="2"/>
  <c r="L96" i="2"/>
  <c r="L95" i="2"/>
  <c r="L94" i="2"/>
  <c r="L93" i="2"/>
  <c r="L92" i="2"/>
  <c r="L91" i="2"/>
  <c r="L90" i="2"/>
  <c r="L89" i="2"/>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L4" i="2"/>
  <c r="L3" i="2"/>
  <c r="I1053" i="2"/>
  <c r="J1053" i="2" s="1"/>
  <c r="I1047" i="2"/>
  <c r="J1047" i="2" s="1"/>
  <c r="I1039" i="2"/>
  <c r="J1039" i="2" s="1"/>
  <c r="I1038" i="2"/>
  <c r="J1038" i="2" s="1"/>
  <c r="I1025" i="2"/>
  <c r="J1025" i="2" s="1"/>
  <c r="I1024" i="2"/>
  <c r="J1024" i="2" s="1"/>
  <c r="I1023" i="2"/>
  <c r="J1023" i="2" s="1"/>
  <c r="I1022" i="2"/>
  <c r="J1022" i="2" s="1"/>
  <c r="I1021" i="2"/>
  <c r="J1021" i="2" s="1"/>
  <c r="I1020" i="2"/>
  <c r="J1020" i="2" s="1"/>
  <c r="I1019" i="2"/>
  <c r="J1019" i="2" s="1"/>
  <c r="I1018" i="2"/>
  <c r="J1018" i="2" s="1"/>
  <c r="I1017" i="2"/>
  <c r="J1017" i="2" s="1"/>
  <c r="I1016" i="2"/>
  <c r="J1016" i="2" s="1"/>
  <c r="I1015" i="2"/>
  <c r="J1015" i="2" s="1"/>
  <c r="I1013" i="2"/>
  <c r="J1013" i="2" s="1"/>
  <c r="I1011" i="2"/>
  <c r="J1011" i="2" s="1"/>
  <c r="I1003" i="2"/>
  <c r="J1003" i="2" s="1"/>
  <c r="I1001" i="2"/>
  <c r="J1001" i="2" s="1"/>
  <c r="I991" i="2"/>
  <c r="J991" i="2" s="1"/>
  <c r="I975" i="2"/>
  <c r="J975" i="2" s="1"/>
  <c r="I973" i="2"/>
  <c r="J973" i="2" s="1"/>
  <c r="I972" i="2"/>
  <c r="J972" i="2" s="1"/>
  <c r="I969" i="2"/>
  <c r="J969" i="2" s="1"/>
  <c r="I963" i="2"/>
  <c r="J963" i="2" s="1"/>
  <c r="I960" i="2"/>
  <c r="J960" i="2" s="1"/>
  <c r="I949" i="2"/>
  <c r="J949" i="2" s="1"/>
  <c r="I948" i="2"/>
  <c r="J948" i="2" s="1"/>
  <c r="I947" i="2"/>
  <c r="J947" i="2" s="1"/>
  <c r="I946" i="2"/>
  <c r="J946" i="2" s="1"/>
  <c r="I945" i="2"/>
  <c r="J945" i="2" s="1"/>
  <c r="I943" i="2"/>
  <c r="J943" i="2" s="1"/>
  <c r="I942" i="2"/>
  <c r="J942" i="2" s="1"/>
  <c r="I941" i="2"/>
  <c r="J941" i="2" s="1"/>
  <c r="I919" i="2"/>
  <c r="J919" i="2" s="1"/>
  <c r="I918" i="2"/>
  <c r="J918" i="2" s="1"/>
  <c r="I917" i="2"/>
  <c r="J917" i="2" s="1"/>
  <c r="I913" i="2"/>
  <c r="J913" i="2" s="1"/>
  <c r="I911" i="2"/>
  <c r="J911" i="2" s="1"/>
  <c r="I902" i="2"/>
  <c r="J902" i="2" s="1"/>
  <c r="I896" i="2"/>
  <c r="J896" i="2" s="1"/>
  <c r="I895" i="2"/>
  <c r="J895" i="2" s="1"/>
  <c r="I894" i="2"/>
  <c r="J894" i="2" s="1"/>
  <c r="I891" i="2"/>
  <c r="J891" i="2" s="1"/>
  <c r="I890" i="2"/>
  <c r="J890" i="2" s="1"/>
  <c r="I887" i="2"/>
  <c r="J887" i="2" s="1"/>
  <c r="I886" i="2"/>
  <c r="J886" i="2" s="1"/>
  <c r="I885" i="2"/>
  <c r="J885" i="2" s="1"/>
  <c r="I884" i="2"/>
  <c r="J884" i="2" s="1"/>
  <c r="I883" i="2"/>
  <c r="J883" i="2" s="1"/>
  <c r="I882" i="2"/>
  <c r="J882" i="2" s="1"/>
  <c r="I880" i="2"/>
  <c r="J880" i="2" s="1"/>
  <c r="I836" i="2"/>
  <c r="J836" i="2" s="1"/>
  <c r="I825" i="2"/>
  <c r="J825" i="2" s="1"/>
  <c r="I794" i="2"/>
  <c r="J794" i="2" s="1"/>
  <c r="I793" i="2"/>
  <c r="J793" i="2" s="1"/>
  <c r="I785" i="2"/>
  <c r="J785" i="2" s="1"/>
  <c r="I775" i="2"/>
  <c r="J775" i="2" s="1"/>
  <c r="I770" i="2"/>
  <c r="J770" i="2" s="1"/>
  <c r="I769" i="2"/>
  <c r="J769" i="2" s="1"/>
  <c r="I763" i="2"/>
  <c r="J763" i="2" s="1"/>
  <c r="I745" i="2"/>
  <c r="J745" i="2" s="1"/>
  <c r="I740" i="2"/>
  <c r="J740" i="2" s="1"/>
  <c r="I738" i="2"/>
  <c r="J738" i="2" s="1"/>
  <c r="I736" i="2"/>
  <c r="J736" i="2" s="1"/>
  <c r="I724" i="2"/>
  <c r="J724" i="2" s="1"/>
  <c r="I693" i="2"/>
  <c r="J693" i="2" s="1"/>
  <c r="I686" i="2"/>
  <c r="J686" i="2" s="1"/>
  <c r="I682" i="2"/>
  <c r="J682" i="2" s="1"/>
  <c r="I680" i="2"/>
  <c r="J680" i="2" s="1"/>
  <c r="I635" i="2"/>
  <c r="J635" i="2" s="1"/>
  <c r="I632" i="2"/>
  <c r="J632" i="2" s="1"/>
  <c r="I617" i="2"/>
  <c r="J617" i="2" s="1"/>
  <c r="I616" i="2"/>
  <c r="J616" i="2" s="1"/>
  <c r="I615" i="2"/>
  <c r="J615" i="2" s="1"/>
  <c r="I610" i="2"/>
  <c r="J610" i="2" s="1"/>
  <c r="I581" i="2"/>
  <c r="J581" i="2" s="1"/>
  <c r="I577" i="2"/>
  <c r="J577" i="2" s="1"/>
  <c r="I576" i="2"/>
  <c r="J576" i="2" s="1"/>
  <c r="I575" i="2"/>
  <c r="J575" i="2" s="1"/>
  <c r="I574" i="2"/>
  <c r="J574" i="2" s="1"/>
  <c r="I563" i="2"/>
  <c r="J563" i="2" s="1"/>
  <c r="I552" i="2"/>
  <c r="J552" i="2" s="1"/>
  <c r="I542" i="2"/>
  <c r="J542" i="2" s="1"/>
  <c r="I520" i="2"/>
  <c r="J520" i="2" s="1"/>
  <c r="I485" i="2"/>
  <c r="J485" i="2" s="1"/>
  <c r="I466" i="2"/>
  <c r="J466" i="2" s="1"/>
  <c r="I449" i="2"/>
  <c r="J449" i="2" s="1"/>
  <c r="I446" i="2"/>
  <c r="J446" i="2" s="1"/>
  <c r="I368" i="2"/>
  <c r="J368" i="2" s="1"/>
  <c r="I367" i="2"/>
  <c r="J367" i="2" s="1"/>
  <c r="I365" i="2"/>
  <c r="J365" i="2" s="1"/>
  <c r="I349" i="2"/>
  <c r="J349" i="2" s="1"/>
  <c r="I341" i="2"/>
  <c r="J341" i="2" s="1"/>
  <c r="I306" i="2"/>
  <c r="J306" i="2" s="1"/>
  <c r="I305" i="2"/>
  <c r="J305" i="2" s="1"/>
  <c r="I303" i="2"/>
  <c r="J303" i="2" s="1"/>
  <c r="I281" i="2"/>
  <c r="J281" i="2" s="1"/>
  <c r="I268" i="2"/>
  <c r="J268" i="2" s="1"/>
  <c r="I261" i="2"/>
  <c r="J261" i="2" s="1"/>
  <c r="I258" i="2"/>
  <c r="J258" i="2" s="1"/>
  <c r="I247" i="2"/>
  <c r="J247" i="2" s="1"/>
  <c r="I205" i="2"/>
  <c r="J205" i="2" s="1"/>
  <c r="I142" i="2"/>
  <c r="J142" i="2" s="1"/>
  <c r="I127" i="2"/>
  <c r="J127" i="2" s="1"/>
  <c r="I119" i="2"/>
  <c r="J119" i="2" s="1"/>
  <c r="I96" i="2"/>
  <c r="J96" i="2" s="1"/>
  <c r="I92" i="2"/>
  <c r="J92" i="2" s="1"/>
  <c r="I91" i="2"/>
  <c r="J91" i="2" s="1"/>
  <c r="I71" i="2"/>
  <c r="J71" i="2" s="1"/>
  <c r="I56" i="2"/>
  <c r="J56" i="2" s="1"/>
  <c r="I50" i="2"/>
  <c r="J50" i="2" s="1"/>
  <c r="I45" i="2"/>
  <c r="J45" i="2" s="1"/>
  <c r="I39" i="2"/>
  <c r="J39" i="2" s="1"/>
  <c r="I35" i="2"/>
  <c r="J35" i="2" s="1"/>
  <c r="I33" i="2"/>
  <c r="J33" i="2" s="1"/>
  <c r="I32" i="2"/>
  <c r="J32" i="2" s="1"/>
  <c r="I31" i="2"/>
  <c r="J31" i="2" s="1"/>
  <c r="I29" i="2"/>
  <c r="J29" i="2" s="1"/>
  <c r="I28" i="2"/>
  <c r="J28" i="2" s="1"/>
  <c r="I27" i="2"/>
  <c r="J27" i="2" s="1"/>
  <c r="I26" i="2"/>
  <c r="J26" i="2" s="1"/>
  <c r="I25" i="2"/>
  <c r="J25" i="2" s="1"/>
  <c r="I24" i="2"/>
  <c r="J24" i="2" s="1"/>
  <c r="I23" i="2"/>
  <c r="J23" i="2" s="1"/>
  <c r="I22" i="2"/>
  <c r="J22" i="2" s="1"/>
  <c r="I21" i="2"/>
  <c r="J21" i="2" s="1"/>
  <c r="I19" i="2"/>
  <c r="J19" i="2" s="1"/>
  <c r="I12" i="2"/>
  <c r="J12" i="2" s="1"/>
  <c r="I4" i="2"/>
  <c r="J4" i="2" s="1"/>
  <c r="K1047" i="2" l="1"/>
  <c r="K1039" i="2"/>
  <c r="K1011" i="2"/>
  <c r="K969" i="2"/>
  <c r="K947" i="2"/>
  <c r="K945" i="2"/>
  <c r="K943" i="2"/>
  <c r="K886" i="2"/>
  <c r="K785" i="2"/>
  <c r="K682" i="2"/>
  <c r="K563" i="2"/>
  <c r="K127" i="2"/>
  <c r="K92" i="2"/>
  <c r="K91" i="2"/>
  <c r="K33" i="2"/>
  <c r="K23" i="2"/>
  <c r="K960" i="2" l="1"/>
  <c r="K21" i="2"/>
  <c r="F937" i="1" l="1"/>
  <c r="E937" i="1" s="1"/>
  <c r="F84" i="1"/>
  <c r="E84" i="1" s="1"/>
  <c r="F83" i="1"/>
  <c r="E83" i="1" s="1"/>
  <c r="F89" i="1"/>
  <c r="E89" i="1" s="1"/>
  <c r="F88" i="1"/>
  <c r="E88" i="1" s="1"/>
  <c r="F186" i="1"/>
  <c r="E186" i="1" s="1"/>
  <c r="F356" i="1"/>
  <c r="E356" i="1" s="1"/>
  <c r="F235" i="1"/>
  <c r="E235" i="1" s="1"/>
  <c r="F831" i="1"/>
  <c r="E831" i="1" s="1"/>
  <c r="F204" i="1"/>
  <c r="E204" i="1" s="1"/>
  <c r="F573" i="1"/>
  <c r="E573" i="1" s="1"/>
  <c r="F723" i="1"/>
  <c r="E723" i="1" s="1"/>
  <c r="F112" i="1"/>
  <c r="E112" i="1" s="1"/>
  <c r="F1029" i="1"/>
  <c r="E1029" i="1" s="1"/>
  <c r="F982" i="1"/>
  <c r="E982" i="1" s="1"/>
  <c r="F184" i="1"/>
  <c r="E184" i="1" s="1"/>
  <c r="F242" i="1"/>
  <c r="E242" i="1" s="1"/>
  <c r="F470" i="1"/>
  <c r="E470" i="1" s="1"/>
  <c r="F469" i="1"/>
  <c r="E469" i="1" s="1"/>
  <c r="F467" i="1"/>
  <c r="E467" i="1" s="1"/>
  <c r="F806" i="1"/>
  <c r="E806" i="1" s="1"/>
  <c r="F236" i="1"/>
  <c r="E236" i="1" s="1"/>
  <c r="F1069" i="1"/>
  <c r="E1069" i="1" s="1"/>
  <c r="F524" i="1"/>
  <c r="E524" i="1" s="1"/>
  <c r="F622" i="1"/>
  <c r="E622" i="1" s="1"/>
  <c r="F468" i="1"/>
  <c r="E468" i="1" s="1"/>
  <c r="F504" i="1"/>
  <c r="E504" i="1" s="1"/>
  <c r="F701" i="1"/>
  <c r="E701" i="1" s="1"/>
  <c r="F1001" i="1"/>
  <c r="E1001" i="1" s="1"/>
  <c r="F506" i="1"/>
  <c r="E506" i="1" s="1"/>
  <c r="F358" i="1"/>
  <c r="E358" i="1" s="1"/>
  <c r="F907" i="1"/>
  <c r="E907" i="1" s="1"/>
  <c r="F905" i="1"/>
  <c r="E905" i="1" s="1"/>
  <c r="F203" i="1"/>
  <c r="E203" i="1" s="1"/>
  <c r="F237" i="1"/>
  <c r="E237" i="1" s="1"/>
  <c r="F724" i="1"/>
  <c r="E724" i="1" s="1"/>
  <c r="F256" i="1"/>
  <c r="E256" i="1" s="1"/>
  <c r="F499" i="1"/>
  <c r="E499" i="1" s="1"/>
  <c r="F940" i="1"/>
  <c r="E940" i="1" s="1"/>
  <c r="F439" i="1"/>
  <c r="E439" i="1" s="1"/>
  <c r="F224" i="1"/>
  <c r="E224" i="1" s="1"/>
  <c r="F758" i="1"/>
  <c r="E758" i="1" s="1"/>
  <c r="F910" i="1"/>
  <c r="E910" i="1" s="1"/>
  <c r="F803" i="1"/>
  <c r="E803" i="1" s="1"/>
  <c r="F533" i="1"/>
  <c r="E533" i="1" s="1"/>
  <c r="F805" i="1"/>
  <c r="E805" i="1" s="1"/>
  <c r="F238" i="1"/>
  <c r="E238" i="1" s="1"/>
  <c r="F746" i="1"/>
  <c r="E746" i="1" s="1"/>
  <c r="F232" i="1"/>
  <c r="E232" i="1" s="1"/>
  <c r="F362" i="1"/>
  <c r="E362" i="1" s="1"/>
  <c r="F663" i="1"/>
  <c r="E663" i="1" s="1"/>
  <c r="F669" i="1"/>
  <c r="E669" i="1" s="1"/>
  <c r="F191" i="1"/>
  <c r="E191" i="1" s="1"/>
  <c r="F714" i="1"/>
  <c r="E714" i="1" s="1"/>
  <c r="F1079" i="1"/>
  <c r="E1079" i="1" s="1"/>
  <c r="F441" i="1"/>
  <c r="E441" i="1" s="1"/>
  <c r="F221" i="1"/>
  <c r="E221" i="1" s="1"/>
  <c r="F345" i="1"/>
  <c r="E345" i="1" s="1"/>
  <c r="F639" i="1"/>
  <c r="E639" i="1" s="1"/>
  <c r="F391" i="1"/>
  <c r="E391" i="1" s="1"/>
  <c r="F425" i="1"/>
  <c r="E425" i="1" s="1"/>
  <c r="F476" i="1"/>
  <c r="E476" i="1" s="1"/>
  <c r="F581" i="1"/>
  <c r="E581" i="1" s="1"/>
  <c r="F582" i="1"/>
  <c r="E582" i="1" s="1"/>
  <c r="F635" i="1"/>
  <c r="E635" i="1" s="1"/>
  <c r="F70" i="1"/>
  <c r="E70" i="1" s="1"/>
  <c r="F28" i="1"/>
  <c r="E28" i="1" s="1"/>
  <c r="F1081" i="1"/>
  <c r="E1081" i="1" s="1"/>
  <c r="F1080" i="1"/>
  <c r="E1080" i="1" s="1"/>
  <c r="F918" i="1"/>
  <c r="E918" i="1" s="1"/>
  <c r="F781" i="1"/>
  <c r="E781" i="1" s="1"/>
  <c r="F465" i="1"/>
  <c r="E465" i="1" s="1"/>
  <c r="F463" i="1"/>
  <c r="E463" i="1" s="1"/>
  <c r="F175" i="1"/>
  <c r="E175" i="1" s="1"/>
  <c r="F609" i="1"/>
  <c r="E609" i="1" s="1"/>
  <c r="F223" i="1"/>
  <c r="E223" i="1" s="1"/>
  <c r="F51" i="1"/>
  <c r="E51" i="1" s="1"/>
  <c r="F92" i="1"/>
  <c r="E92" i="1" s="1"/>
  <c r="F91" i="1"/>
  <c r="E91" i="1" s="1"/>
  <c r="F812" i="1"/>
  <c r="E812" i="1" s="1"/>
  <c r="F811" i="1"/>
  <c r="E811" i="1" s="1"/>
  <c r="F560" i="1"/>
  <c r="E560" i="1" s="1"/>
  <c r="F363" i="1"/>
  <c r="E363" i="1" s="1"/>
  <c r="F340" i="1"/>
  <c r="E340" i="1" s="1"/>
  <c r="F285" i="1"/>
  <c r="E285" i="1" s="1"/>
  <c r="F274" i="1"/>
  <c r="E274" i="1" s="1"/>
  <c r="F627" i="1"/>
  <c r="E627" i="1" s="1"/>
  <c r="F883" i="1"/>
  <c r="E883" i="1" s="1"/>
  <c r="F120" i="1"/>
  <c r="E120" i="1" s="1"/>
  <c r="F912" i="1"/>
  <c r="E912" i="1" s="1"/>
  <c r="F647" i="1"/>
  <c r="E647" i="1" s="1"/>
  <c r="F415" i="1"/>
  <c r="E415" i="1" s="1"/>
  <c r="F568" i="1"/>
  <c r="E568" i="1" s="1"/>
  <c r="F991" i="1"/>
  <c r="E991" i="1" s="1"/>
  <c r="F247" i="1"/>
  <c r="E247" i="1" s="1"/>
  <c r="F378" i="1"/>
  <c r="E378" i="1" s="1"/>
  <c r="F761" i="1"/>
  <c r="E761" i="1" s="1"/>
  <c r="F379" i="1"/>
  <c r="E379" i="1" s="1"/>
  <c r="F570" i="1"/>
  <c r="E570" i="1" s="1"/>
  <c r="F40" i="1"/>
  <c r="E40" i="1" s="1"/>
  <c r="F743" i="1"/>
  <c r="E743" i="1" s="1"/>
  <c r="F559" i="1"/>
  <c r="E559" i="1" s="1"/>
  <c r="F94" i="1"/>
  <c r="E94" i="1" s="1"/>
  <c r="F93" i="1"/>
  <c r="E93" i="1" s="1"/>
  <c r="F103" i="1"/>
  <c r="E103" i="1" s="1"/>
  <c r="F574" i="1"/>
  <c r="E574" i="1" s="1"/>
  <c r="F297" i="1"/>
  <c r="E297" i="1" s="1"/>
  <c r="F1071" i="1"/>
  <c r="E1071" i="1" s="1"/>
  <c r="F326" i="1"/>
  <c r="E326" i="1" s="1"/>
  <c r="F190" i="1"/>
  <c r="E190" i="1" s="1"/>
  <c r="F444" i="1"/>
  <c r="E444" i="1" s="1"/>
  <c r="F529" i="1"/>
  <c r="E529" i="1" s="1"/>
  <c r="F971" i="1"/>
  <c r="E971" i="1" s="1"/>
  <c r="F104" i="1"/>
  <c r="E104" i="1" s="1"/>
  <c r="F39" i="1"/>
  <c r="E39" i="1" s="1"/>
  <c r="F453" i="1"/>
  <c r="E453" i="1" s="1"/>
  <c r="F760" i="1"/>
  <c r="E760" i="1" s="1"/>
  <c r="F299" i="1"/>
  <c r="E299" i="1" s="1"/>
  <c r="F101" i="1"/>
  <c r="E101" i="1" s="1"/>
  <c r="F540" i="1"/>
  <c r="E540" i="1" s="1"/>
  <c r="F688" i="1"/>
  <c r="E688" i="1" s="1"/>
  <c r="F878" i="1"/>
  <c r="E878" i="1" s="1"/>
  <c r="F296" i="1"/>
  <c r="E296" i="1" s="1"/>
  <c r="F462" i="1"/>
  <c r="E462" i="1" s="1"/>
  <c r="F656" i="1"/>
  <c r="E656" i="1" s="1"/>
  <c r="F246" i="1"/>
  <c r="E246" i="1" s="1"/>
  <c r="F127" i="1"/>
  <c r="E127" i="1" s="1"/>
  <c r="F765" i="1"/>
  <c r="E765" i="1" s="1"/>
  <c r="F31" i="1"/>
  <c r="E31" i="1" s="1"/>
  <c r="F14" i="1"/>
  <c r="E14" i="1" s="1"/>
  <c r="F962" i="1"/>
  <c r="E962" i="1" s="1"/>
  <c r="F121" i="1"/>
  <c r="E121" i="1" s="1"/>
  <c r="F122" i="1"/>
  <c r="E122" i="1" s="1"/>
  <c r="F63" i="1"/>
  <c r="E63" i="1" s="1"/>
  <c r="F62" i="1"/>
  <c r="E62" i="1" s="1"/>
  <c r="F157" i="1"/>
  <c r="E157" i="1" s="1"/>
  <c r="F126" i="1"/>
  <c r="E126" i="1" s="1"/>
  <c r="F145" i="1"/>
  <c r="E145" i="1" s="1"/>
  <c r="F44" i="1"/>
  <c r="E44" i="1" s="1"/>
  <c r="F43" i="1"/>
  <c r="E43" i="1" s="1"/>
  <c r="F45" i="1"/>
  <c r="E45" i="1" s="1"/>
  <c r="F100" i="1"/>
  <c r="E100" i="1" s="1"/>
  <c r="F10" i="1"/>
  <c r="E10" i="1" s="1"/>
  <c r="F9" i="1"/>
  <c r="E9" i="1" s="1"/>
  <c r="F102" i="1"/>
  <c r="E102" i="1" s="1"/>
  <c r="F49" i="1"/>
  <c r="E49" i="1" s="1"/>
  <c r="F151" i="1"/>
  <c r="E151" i="1" s="1"/>
  <c r="F58" i="1"/>
  <c r="E58" i="1" s="1"/>
  <c r="F59" i="1"/>
  <c r="E59" i="1" s="1"/>
  <c r="F61" i="1"/>
  <c r="E61" i="1" s="1"/>
  <c r="F165" i="1"/>
  <c r="E165" i="1" s="1"/>
  <c r="F156" i="1"/>
  <c r="E156" i="1" s="1"/>
  <c r="F628" i="1"/>
  <c r="E628" i="1" s="1"/>
  <c r="F50" i="1"/>
  <c r="E50" i="1" s="1"/>
  <c r="F516" i="1"/>
  <c r="E516" i="1" s="1"/>
  <c r="F456" i="1"/>
  <c r="E456" i="1" s="1"/>
  <c r="F260" i="1"/>
  <c r="E260" i="1" s="1"/>
  <c r="F150" i="1"/>
  <c r="E150" i="1" s="1"/>
  <c r="F158" i="1"/>
  <c r="E158" i="1" s="1"/>
  <c r="F41" i="1"/>
  <c r="E41" i="1" s="1"/>
  <c r="F46" i="1"/>
  <c r="E46" i="1" s="1"/>
  <c r="F284" i="1"/>
  <c r="E284" i="1" s="1"/>
  <c r="F497" i="1"/>
  <c r="E497" i="1" s="1"/>
  <c r="F159" i="1"/>
  <c r="E159" i="1" s="1"/>
  <c r="F155" i="1"/>
  <c r="E155" i="1" s="1"/>
  <c r="F960" i="1"/>
  <c r="E960" i="1" s="1"/>
  <c r="F974" i="1"/>
  <c r="E974" i="1" s="1"/>
  <c r="F140" i="1"/>
  <c r="E140" i="1" s="1"/>
  <c r="F133" i="1"/>
  <c r="E133" i="1" s="1"/>
  <c r="F67" i="1"/>
  <c r="E67" i="1" s="1"/>
  <c r="F517" i="1"/>
  <c r="E517" i="1" s="1"/>
  <c r="F328" i="1"/>
  <c r="E328" i="1" s="1"/>
  <c r="F163" i="1"/>
  <c r="E163" i="1" s="1"/>
  <c r="F576" i="1"/>
  <c r="E576" i="1" s="1"/>
  <c r="F30" i="1"/>
  <c r="E30" i="1" s="1"/>
  <c r="F153" i="1"/>
  <c r="E153" i="1" s="1"/>
  <c r="F53" i="1"/>
  <c r="E53" i="1" s="1"/>
  <c r="F95" i="1"/>
  <c r="E95" i="1" s="1"/>
  <c r="F99" i="1"/>
  <c r="E99" i="1" s="1"/>
  <c r="F137" i="1"/>
  <c r="E137" i="1" s="1"/>
  <c r="F961" i="1"/>
  <c r="E961" i="1" s="1"/>
  <c r="F747" i="1"/>
  <c r="E747" i="1" s="1"/>
  <c r="F154" i="1"/>
  <c r="E154" i="1" s="1"/>
  <c r="F695" i="1"/>
  <c r="E695" i="1" s="1"/>
  <c r="F670" i="1"/>
  <c r="E670" i="1" s="1"/>
  <c r="F245" i="1"/>
  <c r="E245" i="1" s="1"/>
  <c r="F141" i="1"/>
  <c r="E141" i="1" s="1"/>
  <c r="F124" i="1"/>
  <c r="E124" i="1" s="1"/>
  <c r="F136" i="1"/>
  <c r="E136" i="1" s="1"/>
  <c r="F736" i="1"/>
  <c r="E736" i="1" s="1"/>
  <c r="F27" i="1"/>
  <c r="E27" i="1" s="1"/>
  <c r="F152" i="1"/>
  <c r="E152" i="1" s="1"/>
  <c r="F123" i="1"/>
  <c r="E123" i="1" s="1"/>
  <c r="F144" i="1"/>
  <c r="E144" i="1" s="1"/>
  <c r="F305" i="1"/>
  <c r="E305" i="1" s="1"/>
  <c r="F12" i="1"/>
  <c r="E12" i="1" s="1"/>
  <c r="F8" i="1"/>
  <c r="E8" i="1" s="1"/>
  <c r="F963" i="1"/>
  <c r="E963" i="1" s="1"/>
  <c r="F708" i="1"/>
  <c r="E708" i="1" s="1"/>
  <c r="F138" i="1"/>
  <c r="E138" i="1" s="1"/>
  <c r="F160" i="1"/>
  <c r="E160" i="1" s="1"/>
  <c r="F521" i="1"/>
  <c r="E521" i="1" s="1"/>
  <c r="F168" i="1"/>
  <c r="E168" i="1" s="1"/>
  <c r="F125" i="1"/>
  <c r="E125" i="1" s="1"/>
  <c r="F64" i="1"/>
  <c r="E64" i="1" s="1"/>
  <c r="F734" i="1"/>
  <c r="E734" i="1" s="1"/>
  <c r="F503" i="1"/>
  <c r="E503" i="1" s="1"/>
  <c r="F162" i="1"/>
  <c r="E162" i="1" s="1"/>
  <c r="F694" i="1"/>
  <c r="E694" i="1" s="1"/>
  <c r="F42" i="1"/>
  <c r="E42" i="1" s="1"/>
  <c r="F143" i="1"/>
  <c r="E143" i="1" s="1"/>
  <c r="F879" i="1"/>
  <c r="E879" i="1" s="1"/>
  <c r="F984" i="1"/>
  <c r="E984" i="1" s="1"/>
  <c r="F1025" i="1"/>
  <c r="E1025" i="1" s="1"/>
  <c r="F1064" i="1"/>
  <c r="E1064" i="1" s="1"/>
  <c r="F841" i="1"/>
  <c r="E841" i="1" s="1"/>
  <c r="F73" i="1"/>
  <c r="E73" i="1" s="1"/>
  <c r="F139" i="1"/>
  <c r="E139" i="1" s="1"/>
  <c r="F1013" i="1"/>
  <c r="E1013" i="1" s="1"/>
  <c r="F657" i="1"/>
  <c r="E657" i="1" s="1"/>
  <c r="F807" i="1"/>
  <c r="E807" i="1" s="1"/>
  <c r="F275" i="1"/>
  <c r="E275" i="1" s="1"/>
  <c r="F722" i="1"/>
  <c r="E722" i="1" s="1"/>
  <c r="F280" i="1"/>
  <c r="E280" i="1" s="1"/>
  <c r="F1030" i="1"/>
  <c r="E1030" i="1" s="1"/>
  <c r="F880" i="1"/>
  <c r="E880" i="1" s="1"/>
  <c r="F932" i="1"/>
  <c r="E932" i="1" s="1"/>
  <c r="F661" i="1"/>
  <c r="E661" i="1" s="1"/>
  <c r="F577" i="1"/>
  <c r="E577" i="1" s="1"/>
  <c r="F809" i="1"/>
  <c r="E809" i="1" s="1"/>
  <c r="F266" i="1"/>
  <c r="E266" i="1" s="1"/>
  <c r="F488" i="1"/>
  <c r="E488" i="1" s="1"/>
  <c r="F606" i="1"/>
  <c r="E606" i="1" s="1"/>
  <c r="F411" i="1"/>
  <c r="E411" i="1" s="1"/>
  <c r="F105" i="1"/>
  <c r="E105" i="1" s="1"/>
  <c r="F96" i="1"/>
  <c r="E96" i="1" s="1"/>
  <c r="F755" i="1"/>
  <c r="E755" i="1" s="1"/>
  <c r="F207" i="1"/>
  <c r="E207" i="1" s="1"/>
  <c r="F147" i="1"/>
  <c r="E147" i="1" s="1"/>
  <c r="F660" i="1"/>
  <c r="E660" i="1" s="1"/>
  <c r="F405" i="1"/>
  <c r="E405" i="1" s="1"/>
  <c r="F164" i="1"/>
  <c r="E164" i="1" s="1"/>
  <c r="F631" i="1"/>
  <c r="E631" i="1" s="1"/>
  <c r="F436" i="1"/>
  <c r="E436" i="1" s="1"/>
  <c r="F149" i="1"/>
  <c r="E149" i="1" s="1"/>
  <c r="F65" i="1"/>
  <c r="E65" i="1" s="1"/>
  <c r="F1021" i="1"/>
  <c r="E1021" i="1" s="1"/>
  <c r="F7" i="1"/>
  <c r="E7" i="1" s="1"/>
  <c r="F565" i="1"/>
  <c r="E565" i="1" s="1"/>
  <c r="F148" i="1"/>
  <c r="E148" i="1" s="1"/>
  <c r="F13" i="1"/>
  <c r="E13" i="1" s="1"/>
  <c r="F1051" i="1"/>
  <c r="E1051" i="1" s="1"/>
  <c r="F1072" i="1"/>
  <c r="E1072" i="1" s="1"/>
  <c r="F422" i="1"/>
  <c r="E422" i="1" s="1"/>
  <c r="F973" i="1"/>
  <c r="E973" i="1" s="1"/>
  <c r="F166" i="1"/>
  <c r="E166" i="1" s="1"/>
  <c r="F19" i="1"/>
  <c r="E19" i="1" s="1"/>
  <c r="F161" i="1"/>
  <c r="E161" i="1" s="1"/>
  <c r="F591" i="1"/>
  <c r="E591" i="1" s="1"/>
  <c r="F534" i="1"/>
  <c r="E534" i="1" s="1"/>
  <c r="F78" i="1"/>
  <c r="E78" i="1" s="1"/>
  <c r="F958" i="1"/>
  <c r="E958" i="1" s="1"/>
  <c r="F287" i="1"/>
  <c r="E287" i="1" s="1"/>
  <c r="F406" i="1"/>
  <c r="E406" i="1" s="1"/>
  <c r="F6" i="1"/>
  <c r="E6" i="1" s="1"/>
  <c r="F380" i="1"/>
  <c r="E380" i="1" s="1"/>
  <c r="F48" i="1"/>
  <c r="E48" i="1" s="1"/>
  <c r="F707" i="1"/>
  <c r="E707" i="1" s="1"/>
  <c r="F142" i="1"/>
  <c r="E142" i="1" s="1"/>
  <c r="F11" i="1"/>
  <c r="E11" i="1" s="1"/>
  <c r="F18" i="1"/>
  <c r="E18" i="1" s="1"/>
  <c r="F665" i="1"/>
  <c r="E665" i="1" s="1"/>
  <c r="F711" i="1"/>
  <c r="E711" i="1" s="1"/>
  <c r="F742" i="1"/>
  <c r="E742" i="1" s="1"/>
  <c r="F72" i="1"/>
  <c r="E72" i="1" s="1"/>
  <c r="F1003" i="1"/>
  <c r="E1003" i="1" s="1"/>
  <c r="F964" i="1"/>
  <c r="E964" i="1" s="1"/>
  <c r="F20" i="1"/>
  <c r="E20" i="1" s="1"/>
  <c r="F611" i="1"/>
  <c r="E611" i="1" s="1"/>
  <c r="F716" i="1"/>
  <c r="E716" i="1" s="1"/>
  <c r="F567" i="1"/>
  <c r="E567" i="1" s="1"/>
  <c r="F367" i="1"/>
  <c r="E367" i="1" s="1"/>
  <c r="F957" i="1"/>
  <c r="E957" i="1" s="1"/>
  <c r="F1050" i="1"/>
  <c r="E1050" i="1" s="1"/>
  <c r="F437" i="1"/>
  <c r="E437" i="1" s="1"/>
  <c r="F514" i="1"/>
  <c r="E514" i="1" s="1"/>
  <c r="F130" i="1"/>
  <c r="E130" i="1" s="1"/>
  <c r="F965" i="1"/>
  <c r="E965" i="1" s="1"/>
  <c r="F79" i="1"/>
  <c r="E79" i="1" s="1"/>
  <c r="F596" i="1"/>
  <c r="E596" i="1" s="1"/>
  <c r="F579" i="1"/>
  <c r="E579" i="1" s="1"/>
  <c r="F5" i="1"/>
  <c r="E5" i="1" s="1"/>
  <c r="F76" i="1"/>
  <c r="E76" i="1" s="1"/>
  <c r="F531" i="1"/>
  <c r="E531" i="1" s="1"/>
  <c r="F479" i="1"/>
  <c r="E479" i="1" s="1"/>
  <c r="F900" i="1"/>
  <c r="E900" i="1" s="1"/>
  <c r="F134" i="1"/>
  <c r="E134" i="1" s="1"/>
  <c r="F1075" i="1"/>
  <c r="E1075" i="1" s="1"/>
  <c r="F507" i="1"/>
  <c r="E507" i="1" s="1"/>
  <c r="F129" i="1"/>
  <c r="E129" i="1" s="1"/>
  <c r="F630" i="1"/>
  <c r="E630" i="1" s="1"/>
  <c r="F541" i="1"/>
  <c r="E541" i="1" s="1"/>
  <c r="F359" i="1"/>
  <c r="E359" i="1" s="1"/>
  <c r="F286" i="1"/>
  <c r="E286" i="1" s="1"/>
  <c r="F283" i="1"/>
  <c r="E283" i="1" s="1"/>
  <c r="F424" i="1"/>
  <c r="E424" i="1" s="1"/>
  <c r="F785" i="1"/>
  <c r="E785" i="1" s="1"/>
  <c r="F75" i="1"/>
  <c r="E75" i="1" s="1"/>
  <c r="F590" i="1"/>
  <c r="E590" i="1" s="1"/>
  <c r="F555" i="1"/>
  <c r="E555" i="1" s="1"/>
  <c r="F645" i="1"/>
  <c r="E645" i="1" s="1"/>
  <c r="F77" i="1"/>
  <c r="E77" i="1" s="1"/>
  <c r="F532" i="1"/>
  <c r="E532" i="1" s="1"/>
  <c r="F303" i="1"/>
  <c r="E303" i="1" s="1"/>
  <c r="F646" i="1"/>
  <c r="E646" i="1" s="1"/>
  <c r="F959" i="1"/>
  <c r="E959" i="1" s="1"/>
  <c r="F451" i="1"/>
  <c r="E451" i="1" s="1"/>
  <c r="F715" i="1"/>
  <c r="E715" i="1" s="1"/>
  <c r="F310" i="1"/>
  <c r="E310" i="1" s="1"/>
  <c r="F740" i="1"/>
  <c r="E740" i="1" s="1"/>
  <c r="F282" i="1"/>
  <c r="E282" i="1" s="1"/>
  <c r="F719" i="1"/>
  <c r="E719" i="1" s="1"/>
  <c r="F718" i="1"/>
  <c r="E718" i="1" s="1"/>
  <c r="F713" i="1"/>
  <c r="E713" i="1" s="1"/>
  <c r="F966" i="1"/>
  <c r="E966" i="1" s="1"/>
  <c r="F131" i="1"/>
  <c r="E131" i="1" s="1"/>
  <c r="F634" i="1"/>
  <c r="E634" i="1" s="1"/>
  <c r="F302" i="1"/>
  <c r="E302" i="1" s="1"/>
  <c r="F376" i="1"/>
  <c r="E376" i="1" s="1"/>
  <c r="F458" i="1"/>
  <c r="E458" i="1" s="1"/>
  <c r="F404" i="1"/>
  <c r="E404" i="1" s="1"/>
  <c r="F553" i="1"/>
  <c r="E553" i="1" s="1"/>
  <c r="F461" i="1"/>
  <c r="E461" i="1" s="1"/>
  <c r="F396" i="1"/>
  <c r="E396" i="1" s="1"/>
  <c r="F25" i="1"/>
  <c r="E25" i="1" s="1"/>
  <c r="F679" i="1"/>
  <c r="E679" i="1" s="1"/>
  <c r="F678" i="1"/>
  <c r="E678" i="1" s="1"/>
  <c r="F268" i="1"/>
  <c r="E268" i="1" s="1"/>
  <c r="F364" i="1"/>
  <c r="E364" i="1" s="1"/>
  <c r="F1077" i="1"/>
  <c r="E1077" i="1" s="1"/>
  <c r="F352" i="1"/>
  <c r="E352" i="1" s="1"/>
  <c r="F300" i="1"/>
  <c r="E300" i="1" s="1"/>
  <c r="F767" i="1"/>
  <c r="E767" i="1" s="1"/>
  <c r="F269" i="1"/>
  <c r="E269" i="1" s="1"/>
  <c r="F750" i="1"/>
  <c r="E750" i="1" s="1"/>
  <c r="F584" i="1"/>
  <c r="E584" i="1" s="1"/>
  <c r="F544" i="1"/>
  <c r="E544" i="1" s="1"/>
  <c r="F304" i="1"/>
  <c r="E304" i="1" s="1"/>
  <c r="F265" i="1"/>
  <c r="E265" i="1" s="1"/>
  <c r="F346" i="1"/>
  <c r="E346" i="1" s="1"/>
  <c r="F306" i="1"/>
  <c r="E306" i="1" s="1"/>
  <c r="F348" i="1"/>
  <c r="E348" i="1" s="1"/>
  <c r="F709" i="1"/>
  <c r="E709" i="1" s="1"/>
  <c r="F520" i="1"/>
  <c r="E520" i="1" s="1"/>
  <c r="F717" i="1"/>
  <c r="E717" i="1" s="1"/>
  <c r="F71" i="1"/>
  <c r="E71" i="1" s="1"/>
  <c r="F523" i="1"/>
  <c r="E523" i="1" s="1"/>
  <c r="F234" i="1"/>
  <c r="E234" i="1" s="1"/>
  <c r="F357" i="1"/>
  <c r="E357" i="1" s="1"/>
  <c r="F936" i="1"/>
  <c r="E936" i="1" s="1"/>
  <c r="F620" i="1"/>
  <c r="E620" i="1" s="1"/>
  <c r="F426" i="1"/>
  <c r="E426" i="1" s="1"/>
  <c r="F329" i="1"/>
  <c r="E329" i="1" s="1"/>
  <c r="F338" i="1"/>
  <c r="E338" i="1" s="1"/>
  <c r="F616" i="1"/>
  <c r="E616" i="1" s="1"/>
  <c r="F572" i="1"/>
  <c r="E572" i="1" s="1"/>
  <c r="F1076" i="1"/>
  <c r="E1076" i="1" s="1"/>
  <c r="F571" i="1"/>
  <c r="E571" i="1" s="1"/>
  <c r="F732" i="1"/>
  <c r="E732" i="1" s="1"/>
  <c r="F791" i="1"/>
  <c r="E791" i="1" s="1"/>
  <c r="F673" i="1"/>
  <c r="E673" i="1" s="1"/>
  <c r="F526" i="1"/>
  <c r="E526" i="1" s="1"/>
  <c r="F393" i="1"/>
  <c r="E393" i="1" s="1"/>
  <c r="F392" i="1"/>
  <c r="E392" i="1" s="1"/>
  <c r="F632" i="1"/>
  <c r="E632" i="1" s="1"/>
  <c r="F664" i="1"/>
  <c r="E664" i="1" s="1"/>
  <c r="F789" i="1"/>
  <c r="E789" i="1" s="1"/>
  <c r="F271" i="1"/>
  <c r="E271" i="1" s="1"/>
  <c r="F509" i="1"/>
  <c r="E509" i="1" s="1"/>
  <c r="F374" i="1"/>
  <c r="E374" i="1" s="1"/>
  <c r="F749" i="1"/>
  <c r="E749" i="1" s="1"/>
  <c r="F987" i="1"/>
  <c r="E987" i="1" s="1"/>
  <c r="F741" i="1"/>
  <c r="E741" i="1" s="1"/>
  <c r="F512" i="1"/>
  <c r="E512" i="1" s="1"/>
  <c r="F361" i="1"/>
  <c r="E361" i="1" s="1"/>
  <c r="F554" i="1"/>
  <c r="E554" i="1" s="1"/>
  <c r="F556" i="1"/>
  <c r="E556" i="1" s="1"/>
  <c r="F511" i="1"/>
  <c r="E511" i="1" s="1"/>
  <c r="F901" i="1"/>
  <c r="E901" i="1" s="1"/>
  <c r="F908" i="1"/>
  <c r="E908" i="1" s="1"/>
  <c r="F336" i="1"/>
  <c r="E336" i="1" s="1"/>
  <c r="F398" i="1"/>
  <c r="E398" i="1" s="1"/>
  <c r="F397" i="1"/>
  <c r="E397" i="1" s="1"/>
  <c r="F587" i="1"/>
  <c r="E587" i="1" s="1"/>
  <c r="F674" i="1"/>
  <c r="E674" i="1" s="1"/>
  <c r="F261" i="1"/>
  <c r="E261" i="1" s="1"/>
  <c r="F416" i="1"/>
  <c r="E416" i="1" s="1"/>
  <c r="F689" i="1"/>
  <c r="E689" i="1" s="1"/>
  <c r="F475" i="1"/>
  <c r="E475" i="1" s="1"/>
  <c r="F731" i="1"/>
  <c r="E731" i="1" s="1"/>
  <c r="F786" i="1"/>
  <c r="E786" i="1" s="1"/>
  <c r="F633" i="1"/>
  <c r="E633" i="1" s="1"/>
  <c r="F432" i="1"/>
  <c r="E432" i="1" s="1"/>
  <c r="F662" i="1"/>
  <c r="E662" i="1" s="1"/>
  <c r="F757" i="1"/>
  <c r="E757" i="1" s="1"/>
  <c r="F522" i="1"/>
  <c r="E522" i="1" s="1"/>
  <c r="F344" i="1"/>
  <c r="E344" i="1" s="1"/>
  <c r="F672" i="1"/>
  <c r="E672" i="1" s="1"/>
  <c r="F927" i="1"/>
  <c r="E927" i="1" s="1"/>
  <c r="F16" i="1"/>
  <c r="E16" i="1" s="1"/>
  <c r="F668" i="1"/>
  <c r="E668" i="1" s="1"/>
  <c r="F24" i="1"/>
  <c r="E24" i="1" s="1"/>
  <c r="F267" i="1"/>
  <c r="E267" i="1" s="1"/>
  <c r="F667" i="1"/>
  <c r="E667" i="1" s="1"/>
  <c r="F677" i="1"/>
  <c r="E677" i="1" s="1"/>
  <c r="F251" i="1"/>
  <c r="E251" i="1" s="1"/>
  <c r="F629" i="1"/>
  <c r="E629" i="1" s="1"/>
  <c r="F220" i="1"/>
  <c r="E220" i="1" s="1"/>
  <c r="F528" i="1"/>
  <c r="E528" i="1" s="1"/>
  <c r="F413" i="1"/>
  <c r="E413" i="1" s="1"/>
  <c r="F790" i="1"/>
  <c r="E790" i="1" s="1"/>
  <c r="F258" i="1"/>
  <c r="E258" i="1" s="1"/>
  <c r="F675" i="1"/>
  <c r="E675" i="1" s="1"/>
  <c r="F347" i="1"/>
  <c r="E347" i="1" s="1"/>
  <c r="F193" i="1"/>
  <c r="E193" i="1" s="1"/>
  <c r="F510" i="1"/>
  <c r="E510" i="1" s="1"/>
  <c r="F56" i="1"/>
  <c r="E56" i="1" s="1"/>
  <c r="F557" i="1"/>
  <c r="E557" i="1" s="1"/>
  <c r="F21" i="1"/>
  <c r="E21" i="1" s="1"/>
  <c r="F562" i="1"/>
  <c r="E562" i="1" s="1"/>
  <c r="F477" i="1"/>
  <c r="E477" i="1" s="1"/>
  <c r="F671" i="1"/>
  <c r="E671" i="1" s="1"/>
  <c r="F29" i="1"/>
  <c r="E29" i="1" s="1"/>
  <c r="F728" i="1"/>
  <c r="E728" i="1" s="1"/>
  <c r="F527" i="1"/>
  <c r="E527" i="1" s="1"/>
  <c r="F886" i="1"/>
  <c r="E886" i="1" s="1"/>
  <c r="F601" i="1"/>
  <c r="E601" i="1" s="1"/>
  <c r="F419" i="1"/>
  <c r="E419" i="1" s="1"/>
  <c r="F412" i="1"/>
  <c r="E412" i="1" s="1"/>
  <c r="F641" i="1"/>
  <c r="E641" i="1" s="1"/>
  <c r="F431" i="1"/>
  <c r="E431" i="1" s="1"/>
  <c r="F618" i="1"/>
  <c r="E618" i="1" s="1"/>
  <c r="F273" i="1"/>
  <c r="E273" i="1" s="1"/>
  <c r="F614" i="1"/>
  <c r="E614" i="1" s="1"/>
  <c r="F638" i="1"/>
  <c r="E638" i="1" s="1"/>
  <c r="F414" i="1"/>
  <c r="E414" i="1" s="1"/>
  <c r="F619" i="1"/>
  <c r="E619" i="1" s="1"/>
  <c r="F788" i="1"/>
  <c r="E788" i="1" s="1"/>
  <c r="F335" i="1"/>
  <c r="E335" i="1" s="1"/>
  <c r="F80" i="1"/>
  <c r="E80" i="1" s="1"/>
  <c r="F17" i="1"/>
  <c r="E17" i="1" s="1"/>
  <c r="F795" i="1"/>
  <c r="E795" i="1" s="1"/>
  <c r="F794" i="1"/>
  <c r="E794" i="1" s="1"/>
  <c r="F793" i="1"/>
  <c r="E793" i="1" s="1"/>
  <c r="F530" i="1"/>
  <c r="E530" i="1" s="1"/>
  <c r="F216" i="1"/>
  <c r="E216" i="1" s="1"/>
  <c r="F167" i="1"/>
  <c r="E167" i="1" s="1"/>
  <c r="F135" i="1"/>
  <c r="E135" i="1" s="1"/>
  <c r="F68" i="1"/>
  <c r="E68" i="1" s="1"/>
  <c r="F90" i="1"/>
  <c r="E90" i="1" s="1"/>
  <c r="F875" i="1"/>
  <c r="E875" i="1" s="1"/>
  <c r="F784" i="1"/>
  <c r="E784" i="1" s="1"/>
  <c r="F783" i="1"/>
  <c r="E783" i="1" s="1"/>
  <c r="F753" i="1"/>
  <c r="E753" i="1" s="1"/>
  <c r="F615" i="1"/>
  <c r="E615" i="1" s="1"/>
  <c r="F589" i="1"/>
  <c r="E589" i="1" s="1"/>
  <c r="F551" i="1"/>
  <c r="E551" i="1" s="1"/>
  <c r="F549" i="1"/>
  <c r="E549" i="1" s="1"/>
  <c r="F518" i="1"/>
  <c r="E518" i="1" s="1"/>
  <c r="F460" i="1"/>
  <c r="E460" i="1" s="1"/>
  <c r="F372" i="1"/>
  <c r="E372" i="1" s="1"/>
  <c r="F371" i="1"/>
  <c r="E371" i="1" s="1"/>
  <c r="F337" i="1"/>
  <c r="E337" i="1" s="1"/>
  <c r="F322" i="1"/>
  <c r="E322" i="1" s="1"/>
  <c r="F298" i="1"/>
  <c r="E298" i="1" s="1"/>
  <c r="F290" i="1"/>
  <c r="E290" i="1" s="1"/>
  <c r="F272" i="1"/>
  <c r="E272" i="1" s="1"/>
  <c r="F219" i="1"/>
  <c r="E219" i="1" s="1"/>
  <c r="F218" i="1"/>
  <c r="E218" i="1" s="1"/>
  <c r="F199" i="1"/>
  <c r="E199" i="1" s="1"/>
  <c r="F198" i="1"/>
  <c r="E198" i="1" s="1"/>
  <c r="F118" i="1"/>
  <c r="E118" i="1" s="1"/>
  <c r="F82" i="1"/>
  <c r="E82" i="1" s="1"/>
  <c r="F189" i="1"/>
  <c r="E189" i="1" s="1"/>
  <c r="F898" i="1"/>
  <c r="E898" i="1" s="1"/>
  <c r="F445" i="1"/>
  <c r="E445" i="1" s="1"/>
  <c r="F86" i="1"/>
  <c r="E86" i="1" s="1"/>
  <c r="F85" i="1"/>
  <c r="E85" i="1" s="1"/>
  <c r="F410" i="1"/>
  <c r="E410" i="1" s="1"/>
  <c r="F252" i="1"/>
  <c r="E252" i="1" s="1"/>
  <c r="F858" i="1"/>
  <c r="E858" i="1" s="1"/>
  <c r="F720" i="1"/>
  <c r="E720" i="1" s="1"/>
  <c r="F443" i="1"/>
  <c r="E443" i="1" s="1"/>
  <c r="F550" i="1"/>
  <c r="E550" i="1" s="1"/>
  <c r="F726" i="1"/>
  <c r="E726" i="1" s="1"/>
  <c r="F454" i="1"/>
  <c r="E454" i="1" s="1"/>
  <c r="F114" i="1"/>
  <c r="E114" i="1" s="1"/>
  <c r="F110" i="1"/>
  <c r="E110" i="1" s="1"/>
  <c r="F117" i="1"/>
  <c r="E117" i="1" s="1"/>
  <c r="F115" i="1"/>
  <c r="E115" i="1" s="1"/>
  <c r="F116" i="1"/>
  <c r="E116" i="1" s="1"/>
  <c r="F109" i="1"/>
  <c r="E109" i="1" s="1"/>
  <c r="F181" i="1"/>
  <c r="E181" i="1" s="1"/>
  <c r="F891" i="1"/>
  <c r="E891" i="1" s="1"/>
  <c r="F111" i="1"/>
  <c r="E111" i="1" s="1"/>
  <c r="F978" i="1"/>
  <c r="E978" i="1" s="1"/>
  <c r="F15" i="1"/>
  <c r="E15" i="1" s="1"/>
  <c r="F825" i="1"/>
  <c r="E825" i="1" s="1"/>
  <c r="F464" i="1"/>
  <c r="E464" i="1" s="1"/>
  <c r="F108" i="1"/>
  <c r="E108" i="1" s="1"/>
  <c r="F876" i="1"/>
  <c r="E876" i="1" s="1"/>
  <c r="F977" i="1"/>
  <c r="E977" i="1" s="1"/>
  <c r="F428" i="1"/>
  <c r="E428" i="1" s="1"/>
  <c r="F278" i="1"/>
  <c r="E278" i="1" s="1"/>
  <c r="F975" i="1"/>
  <c r="E975" i="1" s="1"/>
  <c r="F950" i="1"/>
  <c r="E950" i="1" s="1"/>
  <c r="F658" i="1"/>
  <c r="E658" i="1" s="1"/>
  <c r="F780" i="1"/>
  <c r="E780" i="1" s="1"/>
  <c r="F1002" i="1"/>
  <c r="E1002" i="1" s="1"/>
  <c r="F981" i="1"/>
  <c r="E981" i="1" s="1"/>
  <c r="F233" i="1"/>
  <c r="E233" i="1" s="1"/>
  <c r="F851" i="1"/>
  <c r="E851" i="1" s="1"/>
  <c r="F815" i="1"/>
  <c r="E815" i="1" s="1"/>
  <c r="F706" i="1"/>
  <c r="E706" i="1" s="1"/>
  <c r="F381" i="1"/>
  <c r="E381" i="1" s="1"/>
  <c r="F383" i="1"/>
  <c r="E383" i="1" s="1"/>
  <c r="F887" i="1"/>
  <c r="E887" i="1" s="1"/>
  <c r="F480" i="1"/>
  <c r="E480" i="1" s="1"/>
  <c r="F623" i="1"/>
  <c r="E623" i="1" s="1"/>
  <c r="F823" i="1"/>
  <c r="E823" i="1" s="1"/>
  <c r="F819" i="1"/>
  <c r="E819" i="1" s="1"/>
  <c r="F817" i="1"/>
  <c r="E817" i="1" s="1"/>
  <c r="F820" i="1"/>
  <c r="E820" i="1" s="1"/>
  <c r="F382" i="1"/>
  <c r="E382" i="1" s="1"/>
  <c r="F782" i="1"/>
  <c r="E782" i="1" s="1"/>
  <c r="F821" i="1"/>
  <c r="E821" i="1" s="1"/>
  <c r="F818" i="1"/>
  <c r="E818" i="1" s="1"/>
  <c r="F228" i="1"/>
  <c r="E228" i="1" s="1"/>
  <c r="F952" i="1"/>
  <c r="E952" i="1" s="1"/>
  <c r="F185" i="1"/>
  <c r="E185" i="1" s="1"/>
  <c r="F1056" i="1"/>
  <c r="E1056" i="1" s="1"/>
  <c r="F852" i="1"/>
  <c r="E852" i="1" s="1"/>
  <c r="F1058" i="1"/>
  <c r="E1058" i="1" s="1"/>
  <c r="F483" i="1"/>
  <c r="E483" i="1" s="1"/>
  <c r="F536" i="1"/>
  <c r="E536" i="1" s="1"/>
  <c r="F829" i="1"/>
  <c r="E829" i="1" s="1"/>
  <c r="F366" i="1"/>
  <c r="E366" i="1" s="1"/>
  <c r="F842" i="1"/>
  <c r="E842" i="1" s="1"/>
  <c r="F183" i="1"/>
  <c r="E183" i="1" s="1"/>
  <c r="F839" i="1"/>
  <c r="E839" i="1" s="1"/>
  <c r="F486" i="1"/>
  <c r="E486" i="1" s="1"/>
  <c r="F828" i="1"/>
  <c r="E828" i="1" s="1"/>
  <c r="F491" i="1"/>
  <c r="E491" i="1" s="1"/>
  <c r="F558" i="1"/>
  <c r="E558" i="1" s="1"/>
  <c r="F239" i="1"/>
  <c r="E239" i="1" s="1"/>
  <c r="F197" i="1"/>
  <c r="E197" i="1" s="1"/>
  <c r="F830" i="1"/>
  <c r="E830" i="1" s="1"/>
  <c r="F240" i="1"/>
  <c r="E240" i="1" s="1"/>
  <c r="F1018" i="1"/>
  <c r="E1018" i="1" s="1"/>
  <c r="F1060" i="1"/>
  <c r="E1060" i="1" s="1"/>
  <c r="F972" i="1"/>
  <c r="E972" i="1" s="1"/>
  <c r="F773" i="1"/>
  <c r="E773" i="1" s="1"/>
  <c r="F744" i="1"/>
  <c r="E744" i="1" s="1"/>
  <c r="F993" i="1"/>
  <c r="E993" i="1" s="1"/>
  <c r="F923" i="1"/>
  <c r="E923" i="1" s="1"/>
  <c r="F229" i="1"/>
  <c r="E229" i="1" s="1"/>
  <c r="F826" i="1"/>
  <c r="E826" i="1" s="1"/>
  <c r="F227" i="1"/>
  <c r="E227" i="1" s="1"/>
  <c r="F1000" i="1"/>
  <c r="E1000" i="1" s="1"/>
  <c r="F455" i="1"/>
  <c r="E455" i="1" s="1"/>
  <c r="F930" i="1"/>
  <c r="E930" i="1" s="1"/>
  <c r="F779" i="1"/>
  <c r="E779" i="1" s="1"/>
  <c r="F902" i="1"/>
  <c r="E902" i="1" s="1"/>
  <c r="F935" i="1"/>
  <c r="E935" i="1" s="1"/>
  <c r="F954" i="1"/>
  <c r="E954" i="1" s="1"/>
  <c r="F188" i="1"/>
  <c r="E188" i="1" s="1"/>
  <c r="F911" i="1"/>
  <c r="E911" i="1" s="1"/>
  <c r="F995" i="1"/>
  <c r="E995" i="1" s="1"/>
  <c r="F847" i="1"/>
  <c r="E847" i="1" s="1"/>
  <c r="F177" i="1"/>
  <c r="E177" i="1" s="1"/>
  <c r="F953" i="1"/>
  <c r="E953" i="1" s="1"/>
  <c r="F659" i="1"/>
  <c r="E659" i="1" s="1"/>
  <c r="F230" i="1"/>
  <c r="E230" i="1" s="1"/>
  <c r="F903" i="1"/>
  <c r="E903" i="1" s="1"/>
  <c r="F448" i="1"/>
  <c r="E448" i="1" s="1"/>
  <c r="F997" i="1"/>
  <c r="E997" i="1" s="1"/>
  <c r="F1066" i="1"/>
  <c r="E1066" i="1" s="1"/>
  <c r="F850" i="1"/>
  <c r="E850" i="1" s="1"/>
  <c r="F243" i="1"/>
  <c r="E243" i="1" s="1"/>
  <c r="F976" i="1"/>
  <c r="E976" i="1" s="1"/>
  <c r="F827" i="1"/>
  <c r="E827" i="1" s="1"/>
  <c r="F1010" i="1"/>
  <c r="E1010" i="1" s="1"/>
  <c r="F853" i="1"/>
  <c r="E853" i="1" s="1"/>
  <c r="F680" i="1"/>
  <c r="E680" i="1" s="1"/>
  <c r="F450" i="1"/>
  <c r="E450" i="1" s="1"/>
  <c r="F996" i="1"/>
  <c r="E996" i="1" s="1"/>
  <c r="F980" i="1"/>
  <c r="E980" i="1" s="1"/>
  <c r="F276" i="1"/>
  <c r="E276" i="1" s="1"/>
  <c r="F909" i="1"/>
  <c r="E909" i="1" s="1"/>
  <c r="F1014" i="1"/>
  <c r="E1014" i="1" s="1"/>
  <c r="F187" i="1"/>
  <c r="E187" i="1" s="1"/>
  <c r="F899" i="1"/>
  <c r="E899" i="1" s="1"/>
  <c r="F725" i="1"/>
  <c r="E725" i="1" s="1"/>
  <c r="F174" i="1"/>
  <c r="E174" i="1" s="1"/>
  <c r="F169" i="1"/>
  <c r="E169" i="1" s="1"/>
  <c r="F172" i="1"/>
  <c r="E172" i="1" s="1"/>
  <c r="F449" i="1"/>
  <c r="E449" i="1" s="1"/>
  <c r="F178" i="1"/>
  <c r="E178" i="1" s="1"/>
  <c r="F816" i="1"/>
  <c r="E816" i="1" s="1"/>
  <c r="F173" i="1"/>
  <c r="E173" i="1" s="1"/>
  <c r="F693" i="1"/>
  <c r="E693" i="1" s="1"/>
  <c r="F1055" i="1"/>
  <c r="E1055" i="1" s="1"/>
  <c r="F968" i="1"/>
  <c r="E968" i="1" s="1"/>
  <c r="F1020" i="1"/>
  <c r="E1020" i="1" s="1"/>
  <c r="F721" i="1"/>
  <c r="E721" i="1" s="1"/>
  <c r="F490" i="1"/>
  <c r="E490" i="1" s="1"/>
  <c r="F375" i="1"/>
  <c r="E375" i="1" s="1"/>
  <c r="F418" i="1"/>
  <c r="E418" i="1" s="1"/>
  <c r="F289" i="1"/>
  <c r="E289" i="1" s="1"/>
  <c r="F836" i="1"/>
  <c r="E836" i="1" s="1"/>
  <c r="F513" i="1"/>
  <c r="E513" i="1" s="1"/>
  <c r="F113" i="1"/>
  <c r="E113" i="1" s="1"/>
  <c r="F146" i="1"/>
  <c r="E146" i="1" s="1"/>
  <c r="F983" i="1"/>
  <c r="E983" i="1" s="1"/>
  <c r="F704" i="1"/>
  <c r="E704" i="1" s="1"/>
  <c r="F355" i="1"/>
  <c r="E355" i="1" s="1"/>
  <c r="F944" i="1"/>
  <c r="E944" i="1" s="1"/>
  <c r="F417" i="1"/>
  <c r="E417" i="1" s="1"/>
  <c r="F882" i="1"/>
  <c r="E882" i="1" s="1"/>
  <c r="F244" i="1"/>
  <c r="E244" i="1" s="1"/>
  <c r="F182" i="1"/>
  <c r="E182" i="1" s="1"/>
  <c r="F837" i="1"/>
  <c r="E837" i="1" s="1"/>
  <c r="F423" i="1"/>
  <c r="E423" i="1" s="1"/>
  <c r="F729" i="1"/>
  <c r="E729" i="1" s="1"/>
  <c r="F890" i="1"/>
  <c r="E890" i="1" s="1"/>
  <c r="F691" i="1"/>
  <c r="E691" i="1" s="1"/>
  <c r="F881" i="1"/>
  <c r="E881" i="1" s="1"/>
  <c r="F435" i="1"/>
  <c r="E435" i="1" s="1"/>
  <c r="F171" i="1"/>
  <c r="E171" i="1" s="1"/>
  <c r="F60" i="1"/>
  <c r="E60" i="1" s="1"/>
  <c r="F939" i="1"/>
  <c r="E939" i="1" s="1"/>
  <c r="F1038" i="1"/>
  <c r="E1038" i="1" s="1"/>
  <c r="F1004" i="1"/>
  <c r="E1004" i="1" s="1"/>
  <c r="F979" i="1"/>
  <c r="E979" i="1" s="1"/>
  <c r="F928" i="1"/>
  <c r="E928" i="1" s="1"/>
  <c r="F500" i="1"/>
  <c r="E500" i="1" s="1"/>
  <c r="F241" i="1"/>
  <c r="E241" i="1" s="1"/>
  <c r="F1033" i="1"/>
  <c r="E1033" i="1" s="1"/>
  <c r="F538" i="1"/>
  <c r="E538" i="1" s="1"/>
  <c r="F913" i="1"/>
  <c r="E913" i="1" s="1"/>
  <c r="F1012" i="1"/>
  <c r="E1012" i="1" s="1"/>
  <c r="F692" i="1"/>
  <c r="E692" i="1" s="1"/>
  <c r="F33" i="1"/>
  <c r="E33" i="1" s="1"/>
  <c r="F493" i="1"/>
  <c r="E493" i="1" s="1"/>
  <c r="F81" i="1"/>
  <c r="E81" i="1" s="1"/>
  <c r="F1063" i="1"/>
  <c r="E1063" i="1" s="1"/>
  <c r="F1022" i="1"/>
  <c r="E1022" i="1" s="1"/>
  <c r="F308" i="1"/>
  <c r="E308" i="1" s="1"/>
  <c r="F459" i="1"/>
  <c r="E459" i="1" s="1"/>
  <c r="F508" i="1"/>
  <c r="E508" i="1" s="1"/>
  <c r="F1019" i="1"/>
  <c r="E1019" i="1" s="1"/>
  <c r="F824" i="1"/>
  <c r="E824" i="1" s="1"/>
  <c r="F1034" i="1"/>
  <c r="E1034" i="1" s="1"/>
  <c r="F834" i="1"/>
  <c r="E834" i="1" s="1"/>
  <c r="F373" i="1"/>
  <c r="E373" i="1" s="1"/>
  <c r="F896" i="1"/>
  <c r="E896" i="1" s="1"/>
  <c r="F625" i="1"/>
  <c r="E625" i="1" s="1"/>
  <c r="F505" i="1"/>
  <c r="E505" i="1" s="1"/>
  <c r="F946" i="1"/>
  <c r="E946" i="1" s="1"/>
  <c r="F370" i="1"/>
  <c r="E370" i="1" s="1"/>
  <c r="F933" i="1"/>
  <c r="E933" i="1" s="1"/>
  <c r="F917" i="1"/>
  <c r="E917" i="1" s="1"/>
  <c r="F277" i="1"/>
  <c r="E277" i="1" s="1"/>
  <c r="F539" i="1"/>
  <c r="E539" i="1" s="1"/>
  <c r="F309" i="1"/>
  <c r="E309" i="1" s="1"/>
  <c r="F170" i="1"/>
  <c r="E170" i="1" s="1"/>
  <c r="F888" i="1"/>
  <c r="E888" i="1" s="1"/>
  <c r="F955" i="1"/>
  <c r="E955" i="1" s="1"/>
  <c r="F474" i="1"/>
  <c r="E474" i="1" s="1"/>
  <c r="F988" i="1"/>
  <c r="E988" i="1" s="1"/>
  <c r="F494" i="1"/>
  <c r="E494" i="1" s="1"/>
  <c r="F55" i="1"/>
  <c r="E55" i="1" s="1"/>
  <c r="F986" i="1"/>
  <c r="E986" i="1" s="1"/>
  <c r="F626" i="1"/>
  <c r="E626" i="1" s="1"/>
  <c r="F649" i="1"/>
  <c r="E649" i="1" s="1"/>
  <c r="F994" i="1"/>
  <c r="E994" i="1" s="1"/>
  <c r="F1036" i="1"/>
  <c r="E1036" i="1" s="1"/>
  <c r="F384" i="1"/>
  <c r="E384" i="1" s="1"/>
  <c r="F752" i="1"/>
  <c r="E752" i="1" s="1"/>
  <c r="F864" i="1"/>
  <c r="E864" i="1" s="1"/>
  <c r="F906" i="1"/>
  <c r="E906" i="1" s="1"/>
  <c r="F700" i="1"/>
  <c r="E700" i="1" s="1"/>
  <c r="F698" i="1"/>
  <c r="E698" i="1" s="1"/>
  <c r="F1015" i="1"/>
  <c r="E1015" i="1" s="1"/>
  <c r="F859" i="1"/>
  <c r="E859" i="1" s="1"/>
  <c r="F893" i="1"/>
  <c r="E893" i="1" s="1"/>
  <c r="F1061" i="1"/>
  <c r="E1061" i="1" s="1"/>
  <c r="F487" i="1"/>
  <c r="E487" i="1" s="1"/>
  <c r="F501" i="1"/>
  <c r="E501" i="1" s="1"/>
  <c r="F262" i="1"/>
  <c r="E262" i="1" s="1"/>
  <c r="F498" i="1"/>
  <c r="E498" i="1" s="1"/>
  <c r="F754" i="1"/>
  <c r="E754" i="1" s="1"/>
  <c r="F502" i="1"/>
  <c r="E502" i="1" s="1"/>
  <c r="F34" i="1"/>
  <c r="E34" i="1" s="1"/>
  <c r="F66" i="1"/>
  <c r="E66" i="1" s="1"/>
  <c r="F543" i="1"/>
  <c r="E543" i="1" s="1"/>
  <c r="F37" i="1"/>
  <c r="E37" i="1" s="1"/>
  <c r="F57" i="1"/>
  <c r="E57" i="1" s="1"/>
  <c r="F1062" i="1"/>
  <c r="E1062" i="1" s="1"/>
  <c r="F642" i="1"/>
  <c r="E642" i="1" s="1"/>
  <c r="F735" i="1"/>
  <c r="E735" i="1" s="1"/>
  <c r="F566" i="1"/>
  <c r="E566" i="1" s="1"/>
  <c r="F288" i="1"/>
  <c r="E288" i="1" s="1"/>
  <c r="F751" i="1"/>
  <c r="E751" i="1" s="1"/>
  <c r="F949" i="1"/>
  <c r="E949" i="1" s="1"/>
  <c r="F1073" i="1"/>
  <c r="E1073" i="1" s="1"/>
  <c r="F1040" i="1"/>
  <c r="E1040" i="1" s="1"/>
  <c r="F1052" i="1"/>
  <c r="E1052" i="1" s="1"/>
  <c r="F307" i="1"/>
  <c r="E307" i="1" s="1"/>
  <c r="F942" i="1"/>
  <c r="E942" i="1" s="1"/>
  <c r="F730" i="1"/>
  <c r="E730" i="1" s="1"/>
  <c r="F1026" i="1"/>
  <c r="E1026" i="1" s="1"/>
  <c r="F644" i="1"/>
  <c r="E644" i="1" s="1"/>
  <c r="F871" i="1"/>
  <c r="E871" i="1" s="1"/>
  <c r="F808" i="1"/>
  <c r="E808" i="1" s="1"/>
  <c r="F690" i="1"/>
  <c r="E690" i="1" s="1"/>
  <c r="F525" i="1"/>
  <c r="E525" i="1" s="1"/>
  <c r="F254" i="1"/>
  <c r="E254" i="1" s="1"/>
  <c r="F457" i="1"/>
  <c r="E457" i="1" s="1"/>
  <c r="F434" i="1"/>
  <c r="E434" i="1" s="1"/>
  <c r="F1011" i="1"/>
  <c r="E1011" i="1" s="1"/>
  <c r="F1039" i="1"/>
  <c r="E1039" i="1" s="1"/>
  <c r="F1037" i="1"/>
  <c r="E1037" i="1" s="1"/>
  <c r="F35" i="1"/>
  <c r="E35" i="1" s="1"/>
  <c r="F537" i="1"/>
  <c r="E537" i="1" s="1"/>
  <c r="F1028" i="1"/>
  <c r="E1028" i="1" s="1"/>
  <c r="F710" i="1"/>
  <c r="E710" i="1" s="1"/>
  <c r="F1065" i="1"/>
  <c r="E1065" i="1" s="1"/>
  <c r="F1054" i="1"/>
  <c r="E1054" i="1" s="1"/>
  <c r="F54" i="1"/>
  <c r="E54" i="1" s="1"/>
  <c r="F1005" i="1"/>
  <c r="E1005" i="1" s="1"/>
  <c r="F26" i="1"/>
  <c r="E26" i="1" s="1"/>
  <c r="F929" i="1"/>
  <c r="E929" i="1" s="1"/>
  <c r="F36" i="1"/>
  <c r="E36" i="1" s="1"/>
  <c r="F1027" i="1"/>
  <c r="E1027" i="1" s="1"/>
  <c r="F643" i="1"/>
  <c r="E643" i="1" s="1"/>
  <c r="F848" i="1"/>
  <c r="E848" i="1" s="1"/>
  <c r="F999" i="1"/>
  <c r="E999" i="1" s="1"/>
  <c r="F914" i="1"/>
  <c r="E914" i="1" s="1"/>
  <c r="F47" i="1"/>
  <c r="E47" i="1" s="1"/>
  <c r="F998" i="1"/>
  <c r="E998" i="1" s="1"/>
  <c r="F23" i="1"/>
  <c r="E23" i="1" s="1"/>
  <c r="F756" i="1"/>
  <c r="E756" i="1" s="1"/>
  <c r="F621" i="1"/>
  <c r="E621" i="1" s="1"/>
  <c r="F38" i="1"/>
  <c r="E38" i="1" s="1"/>
  <c r="F969" i="1"/>
  <c r="E969" i="1" s="1"/>
  <c r="F872" i="1"/>
  <c r="E872" i="1" s="1"/>
  <c r="F257" i="1"/>
  <c r="E257" i="1" s="1"/>
  <c r="F697" i="1"/>
  <c r="E697" i="1" s="1"/>
  <c r="F916" i="1"/>
  <c r="E916" i="1" s="1"/>
  <c r="F1023" i="1"/>
  <c r="E1023" i="1" s="1"/>
  <c r="F772" i="1"/>
  <c r="E772" i="1" s="1"/>
  <c r="F32" i="1"/>
  <c r="E32" i="1" s="1"/>
  <c r="F762" i="1"/>
  <c r="E762" i="1" s="1"/>
  <c r="F699" i="1"/>
  <c r="E699" i="1" s="1"/>
  <c r="F52" i="1"/>
  <c r="E52" i="1" s="1"/>
  <c r="F200" i="1"/>
  <c r="E200" i="1" s="1"/>
  <c r="F733" i="1"/>
  <c r="E733" i="1" s="1"/>
  <c r="F934" i="1"/>
  <c r="E934" i="1" s="1"/>
  <c r="F22" i="1"/>
  <c r="E22" i="1" s="1"/>
  <c r="F472" i="1"/>
  <c r="E472" i="1" s="1"/>
  <c r="F98" i="1"/>
  <c r="E98" i="1" s="1"/>
  <c r="F446" i="1"/>
  <c r="E446" i="1" s="1"/>
  <c r="F870" i="1"/>
  <c r="E870" i="1" s="1"/>
  <c r="F759" i="1"/>
  <c r="E759" i="1" s="1"/>
  <c r="F447" i="1"/>
  <c r="E447" i="1" s="1"/>
  <c r="F281" i="1"/>
  <c r="E281" i="1" s="1"/>
  <c r="F748" i="1"/>
  <c r="E748" i="1" s="1"/>
  <c r="F360" i="1"/>
  <c r="E360" i="1" s="1"/>
  <c r="F492" i="1"/>
  <c r="E492" i="1" s="1"/>
  <c r="F835" i="1"/>
  <c r="E835" i="1" s="1"/>
  <c r="F985" i="1"/>
  <c r="E985" i="1" s="1"/>
  <c r="F196" i="1"/>
  <c r="E196" i="1" s="1"/>
  <c r="F1017" i="1"/>
  <c r="E1017" i="1" s="1"/>
  <c r="F433" i="1"/>
  <c r="E433" i="1" s="1"/>
  <c r="F484" i="1"/>
  <c r="E484" i="1" s="1"/>
  <c r="F388" i="1"/>
  <c r="E388" i="1" s="1"/>
  <c r="F687" i="1"/>
  <c r="E687" i="1" s="1"/>
  <c r="F588" i="1"/>
  <c r="E588" i="1" s="1"/>
  <c r="F481" i="1"/>
  <c r="E481" i="1" s="1"/>
  <c r="F176" i="1"/>
  <c r="E176" i="1" s="1"/>
  <c r="F495" i="1"/>
  <c r="E495" i="1" s="1"/>
  <c r="F624" i="1"/>
  <c r="E624" i="1" s="1"/>
  <c r="F889" i="1"/>
  <c r="E889" i="1" s="1"/>
  <c r="F301" i="1"/>
  <c r="E301" i="1" s="1"/>
  <c r="F489" i="1"/>
  <c r="E489" i="1" s="1"/>
  <c r="F496" i="1"/>
  <c r="E496" i="1" s="1"/>
  <c r="F1057" i="1"/>
  <c r="E1057" i="1" s="1"/>
  <c r="F766" i="1"/>
  <c r="E766" i="1" s="1"/>
  <c r="F895" i="1"/>
  <c r="E895" i="1" s="1"/>
  <c r="F1053" i="1"/>
  <c r="E1053" i="1" s="1"/>
  <c r="F990" i="1"/>
  <c r="E990" i="1" s="1"/>
  <c r="F583" i="1"/>
  <c r="E583" i="1" s="1"/>
  <c r="F897" i="1"/>
  <c r="E897" i="1" s="1"/>
  <c r="F778" i="1"/>
  <c r="E778" i="1" s="1"/>
  <c r="F545" i="1"/>
  <c r="E545" i="1" s="1"/>
  <c r="F855" i="1"/>
  <c r="E855" i="1" s="1"/>
  <c r="F648" i="1"/>
  <c r="E648" i="1" s="1"/>
  <c r="F515" i="1"/>
  <c r="E515" i="1" s="1"/>
  <c r="F74" i="1"/>
  <c r="E74" i="1" s="1"/>
  <c r="F610" i="1"/>
  <c r="E610" i="1" s="1"/>
  <c r="F1083" i="1"/>
  <c r="E1083" i="1" s="1"/>
  <c r="F264" i="1"/>
  <c r="E264" i="1" s="1"/>
  <c r="F705" i="1"/>
  <c r="E705" i="1" s="1"/>
  <c r="F1035" i="1"/>
  <c r="E1035" i="1" s="1"/>
  <c r="F1032" i="1"/>
  <c r="E1032" i="1" s="1"/>
  <c r="F255" i="1"/>
  <c r="E255" i="1" s="1"/>
  <c r="F845" i="1"/>
  <c r="E845" i="1" s="1"/>
  <c r="F612" i="1"/>
  <c r="E612" i="1" s="1"/>
  <c r="F1008" i="1"/>
  <c r="E1008" i="1" s="1"/>
  <c r="F919" i="1"/>
  <c r="E919" i="1" s="1"/>
  <c r="F231" i="1"/>
  <c r="E231" i="1" s="1"/>
  <c r="F1031" i="1"/>
  <c r="E1031" i="1" s="1"/>
  <c r="F838" i="1"/>
  <c r="E838" i="1" s="1"/>
  <c r="F921" i="1"/>
  <c r="E921" i="1" s="1"/>
  <c r="F97" i="1"/>
  <c r="E97" i="1" s="1"/>
  <c r="F295" i="1"/>
  <c r="E295" i="1" s="1"/>
  <c r="F1078" i="1"/>
  <c r="E1078" i="1" s="1"/>
  <c r="F654" i="1"/>
  <c r="E654" i="1" s="1"/>
  <c r="F438" i="1"/>
  <c r="E438" i="1" s="1"/>
  <c r="F941" i="1"/>
  <c r="E941" i="1" s="1"/>
  <c r="F1068" i="1"/>
  <c r="E1068" i="1" s="1"/>
  <c r="F613" i="1"/>
  <c r="E613" i="1" s="1"/>
  <c r="F332" i="1"/>
  <c r="E332" i="1" s="1"/>
  <c r="F738" i="1"/>
  <c r="E738" i="1" s="1"/>
  <c r="F333" i="1"/>
  <c r="E333" i="1" s="1"/>
  <c r="F248" i="1"/>
  <c r="E248" i="1" s="1"/>
  <c r="F832" i="1"/>
  <c r="E832" i="1" s="1"/>
  <c r="F106" i="1"/>
  <c r="E106" i="1" s="1"/>
  <c r="F586" i="1"/>
  <c r="E586" i="1" s="1"/>
  <c r="F833" i="1"/>
  <c r="E833" i="1" s="1"/>
  <c r="F350" i="1"/>
  <c r="E350" i="1" s="1"/>
  <c r="F877" i="1"/>
  <c r="E877" i="1" s="1"/>
  <c r="F69" i="1"/>
  <c r="E69" i="1" s="1"/>
  <c r="F1007" i="1"/>
  <c r="E1007" i="1" s="1"/>
  <c r="F250" i="1"/>
  <c r="E250" i="1" s="1"/>
  <c r="F844" i="1"/>
  <c r="E844" i="1" s="1"/>
  <c r="F478" i="1"/>
  <c r="E478" i="1" s="1"/>
  <c r="F1067" i="1"/>
  <c r="E1067" i="1" s="1"/>
  <c r="F948" i="1"/>
  <c r="E948" i="1" s="1"/>
  <c r="F787" i="1"/>
  <c r="E787" i="1" s="1"/>
  <c r="F792" i="1"/>
  <c r="E792" i="1" s="1"/>
  <c r="F249" i="1"/>
  <c r="E249" i="1" s="1"/>
  <c r="F334" i="1"/>
  <c r="E334" i="1" s="1"/>
  <c r="F353" i="1"/>
  <c r="E353" i="1" s="1"/>
  <c r="F926" i="1"/>
  <c r="E926" i="1" s="1"/>
  <c r="F1006" i="1"/>
  <c r="E1006" i="1" s="1"/>
  <c r="F608" i="1"/>
  <c r="E608" i="1" s="1"/>
  <c r="F354" i="1"/>
  <c r="E354" i="1" s="1"/>
  <c r="F924" i="1"/>
  <c r="E924" i="1" s="1"/>
  <c r="F226" i="1"/>
  <c r="E226" i="1" s="1"/>
  <c r="F1070" i="1"/>
  <c r="E1070" i="1" s="1"/>
  <c r="F316" i="1"/>
  <c r="E316" i="1" s="1"/>
  <c r="F205" i="1"/>
  <c r="E205" i="1" s="1"/>
  <c r="F401" i="1"/>
  <c r="E401" i="1" s="1"/>
  <c r="F400" i="1"/>
  <c r="E400" i="1" s="1"/>
  <c r="F399" i="1"/>
  <c r="E399" i="1" s="1"/>
  <c r="F279" i="1"/>
  <c r="E279" i="1" s="1"/>
  <c r="F931" i="1"/>
  <c r="E931" i="1" s="1"/>
  <c r="F1024" i="1"/>
  <c r="E1024" i="1" s="1"/>
  <c r="F1016" i="1"/>
  <c r="E1016" i="1" s="1"/>
  <c r="F259" i="1"/>
  <c r="E259" i="1" s="1"/>
  <c r="F585" i="1"/>
  <c r="E585" i="1" s="1"/>
  <c r="F293" i="1"/>
  <c r="E293" i="1" s="1"/>
  <c r="F846" i="1"/>
  <c r="E846" i="1" s="1"/>
  <c r="F892" i="1"/>
  <c r="E892" i="1" s="1"/>
  <c r="F651" i="1"/>
  <c r="E651" i="1" s="1"/>
  <c r="F801" i="1"/>
  <c r="E801" i="1" s="1"/>
  <c r="F535" i="1"/>
  <c r="E535" i="1" s="1"/>
  <c r="F951" i="1"/>
  <c r="E951" i="1" s="1"/>
  <c r="F676" i="1"/>
  <c r="E676" i="1" s="1"/>
  <c r="F471" i="1"/>
  <c r="E471" i="1" s="1"/>
  <c r="F739" i="1"/>
  <c r="E739" i="1" s="1"/>
  <c r="F874" i="1"/>
  <c r="E874" i="1" s="1"/>
  <c r="F368" i="1"/>
  <c r="E368" i="1" s="1"/>
  <c r="F270" i="1"/>
  <c r="E270" i="1" s="1"/>
  <c r="F253" i="1"/>
  <c r="E253" i="1" s="1"/>
  <c r="F604" i="1"/>
  <c r="E604" i="1" s="1"/>
  <c r="F802" i="1"/>
  <c r="E802" i="1" s="1"/>
  <c r="F349" i="1"/>
  <c r="E349" i="1" s="1"/>
  <c r="F192" i="1"/>
  <c r="E192" i="1" s="1"/>
  <c r="F796" i="1"/>
  <c r="E796" i="1" s="1"/>
  <c r="F600" i="1"/>
  <c r="E600" i="1" s="1"/>
  <c r="F595" i="1"/>
  <c r="E595" i="1" s="1"/>
  <c r="F856" i="1"/>
  <c r="E856" i="1" s="1"/>
  <c r="F727" i="1"/>
  <c r="E727" i="1" s="1"/>
  <c r="F222" i="1"/>
  <c r="E222" i="1" s="1"/>
  <c r="F904" i="1"/>
  <c r="E904" i="1" s="1"/>
  <c r="F593" i="1"/>
  <c r="E593" i="1" s="1"/>
  <c r="F294" i="1"/>
  <c r="E294" i="1" s="1"/>
  <c r="F800" i="1"/>
  <c r="E800" i="1" s="1"/>
  <c r="F861" i="1"/>
  <c r="E861" i="1" s="1"/>
  <c r="F1074" i="1"/>
  <c r="E1074" i="1" s="1"/>
  <c r="F915" i="1"/>
  <c r="E915" i="1" s="1"/>
  <c r="F737" i="1"/>
  <c r="E737" i="1" s="1"/>
  <c r="F194" i="1"/>
  <c r="E194" i="1" s="1"/>
  <c r="F894" i="1"/>
  <c r="E894" i="1" s="1"/>
  <c r="F652" i="1"/>
  <c r="E652" i="1" s="1"/>
  <c r="F849" i="1"/>
  <c r="E849" i="1" s="1"/>
  <c r="F369" i="1"/>
  <c r="E369" i="1" s="1"/>
  <c r="F947" i="1"/>
  <c r="E947" i="1" s="1"/>
  <c r="F686" i="1"/>
  <c r="E686" i="1" s="1"/>
  <c r="F592" i="1"/>
  <c r="E592" i="1" s="1"/>
  <c r="F119" i="1"/>
  <c r="E119" i="1" s="1"/>
  <c r="F943" i="1"/>
  <c r="E943" i="1" s="1"/>
  <c r="F403" i="1"/>
  <c r="E403" i="1" s="1"/>
  <c r="F873" i="1"/>
  <c r="E873" i="1" s="1"/>
  <c r="F814" i="1"/>
  <c r="E814" i="1" s="1"/>
  <c r="F107" i="1"/>
  <c r="E107" i="1" s="1"/>
  <c r="F408" i="1"/>
  <c r="E408" i="1" s="1"/>
  <c r="F407" i="1"/>
  <c r="E407" i="1" s="1"/>
  <c r="F617" i="1"/>
  <c r="E617" i="1" s="1"/>
  <c r="F967" i="1"/>
  <c r="E967" i="1" s="1"/>
  <c r="F797" i="1"/>
  <c r="E797" i="1" s="1"/>
  <c r="F564" i="1"/>
  <c r="E564" i="1" s="1"/>
  <c r="F452" i="1"/>
  <c r="E452" i="1" s="1"/>
  <c r="F798" i="1"/>
  <c r="E798" i="1" s="1"/>
  <c r="F1059" i="1"/>
  <c r="E1059" i="1" s="1"/>
  <c r="F970" i="1"/>
  <c r="E970" i="1" s="1"/>
  <c r="F343" i="1"/>
  <c r="E343" i="1" s="1"/>
  <c r="F225" i="1"/>
  <c r="E225" i="1" s="1"/>
  <c r="F945" i="1"/>
  <c r="E945" i="1" s="1"/>
  <c r="F206" i="1"/>
  <c r="E206" i="1" s="1"/>
  <c r="F1009" i="1"/>
  <c r="E1009" i="1" s="1"/>
  <c r="F813" i="1"/>
  <c r="E813" i="1" s="1"/>
  <c r="F922" i="1"/>
  <c r="E922" i="1" s="1"/>
  <c r="F473" i="1"/>
  <c r="E473" i="1" s="1"/>
  <c r="F485" i="1"/>
  <c r="E485" i="1" s="1"/>
  <c r="F331" i="1"/>
  <c r="E331" i="1" s="1"/>
  <c r="F292" i="1"/>
  <c r="E292" i="1" s="1"/>
  <c r="F341" i="1"/>
  <c r="E341" i="1" s="1"/>
  <c r="F327" i="1"/>
  <c r="E327" i="1" s="1"/>
  <c r="F683" i="1"/>
  <c r="E683" i="1" s="1"/>
  <c r="F342" i="1"/>
  <c r="E342" i="1" s="1"/>
  <c r="F681" i="1"/>
  <c r="E681" i="1" s="1"/>
  <c r="F860" i="1"/>
  <c r="E860" i="1" s="1"/>
  <c r="F920" i="1"/>
  <c r="E920" i="1" s="1"/>
  <c r="F402" i="1"/>
  <c r="E402" i="1" s="1"/>
  <c r="F395" i="1"/>
  <c r="E395" i="1" s="1"/>
  <c r="F394" i="1"/>
  <c r="E394" i="1" s="1"/>
  <c r="F421" i="1"/>
  <c r="E421" i="1" s="1"/>
  <c r="F799" i="1"/>
  <c r="E799" i="1" s="1"/>
  <c r="F339" i="1"/>
  <c r="E339" i="1" s="1"/>
  <c r="F854" i="1"/>
  <c r="E854" i="1" s="1"/>
  <c r="F655" i="1"/>
  <c r="E655" i="1" s="1"/>
  <c r="F440" i="1"/>
  <c r="E440" i="1" s="1"/>
  <c r="F430" i="1"/>
  <c r="E430" i="1" s="1"/>
  <c r="F843" i="1"/>
  <c r="E843" i="1" s="1"/>
  <c r="F925" i="1"/>
  <c r="E925" i="1" s="1"/>
  <c r="F569" i="1"/>
  <c r="E569" i="1" s="1"/>
  <c r="F745" i="1"/>
  <c r="E745" i="1" s="1"/>
  <c r="F597" i="1"/>
  <c r="E597" i="1" s="1"/>
  <c r="F202" i="1"/>
  <c r="E202" i="1" s="1"/>
  <c r="F263" i="1"/>
  <c r="E263" i="1" s="1"/>
  <c r="F217" i="1"/>
  <c r="E217" i="1" s="1"/>
  <c r="F650" i="1"/>
  <c r="E650" i="1" s="1"/>
  <c r="F547" i="1"/>
  <c r="E547" i="1" s="1"/>
  <c r="F857" i="1"/>
  <c r="E857" i="1" s="1"/>
  <c r="F563" i="1"/>
  <c r="E563" i="1" s="1"/>
  <c r="F938" i="1"/>
  <c r="E938" i="1" s="1"/>
  <c r="F442" i="1"/>
  <c r="E442" i="1" s="1"/>
  <c r="F209" i="1"/>
  <c r="E209" i="1" s="1"/>
  <c r="F598" i="1"/>
  <c r="E598" i="1" s="1"/>
  <c r="F869" i="1"/>
  <c r="E869" i="1" s="1"/>
  <c r="F703" i="1"/>
  <c r="E703" i="1" s="1"/>
  <c r="F702" i="1"/>
  <c r="E702" i="1" s="1"/>
  <c r="F599" i="1"/>
  <c r="E599" i="1" s="1"/>
  <c r="F195" i="1"/>
  <c r="E195" i="1" s="1"/>
  <c r="F546" i="1"/>
  <c r="E546" i="1" s="1"/>
  <c r="F519" i="1"/>
  <c r="E519" i="1" s="1"/>
  <c r="F542" i="1"/>
  <c r="E542" i="1" s="1"/>
  <c r="F215" i="1"/>
  <c r="E215" i="1" s="1"/>
  <c r="F763" i="1"/>
  <c r="E763" i="1" s="1"/>
  <c r="F636" i="1"/>
  <c r="E636" i="1" s="1"/>
  <c r="F602" i="1"/>
  <c r="E602" i="1" s="1"/>
  <c r="F315" i="1"/>
  <c r="E315" i="1" s="1"/>
  <c r="F862" i="1"/>
  <c r="E862" i="1" s="1"/>
  <c r="F409" i="1"/>
  <c r="E409" i="1" s="1"/>
  <c r="F770" i="1"/>
  <c r="E770" i="1" s="1"/>
  <c r="F637" i="1"/>
  <c r="E637" i="1" s="1"/>
  <c r="F324" i="1"/>
  <c r="E324" i="1" s="1"/>
  <c r="F769" i="1"/>
  <c r="E769" i="1" s="1"/>
  <c r="F992" i="1"/>
  <c r="E992" i="1" s="1"/>
  <c r="F482" i="1"/>
  <c r="E482" i="1" s="1"/>
  <c r="F696" i="1"/>
  <c r="E696" i="1" s="1"/>
  <c r="F319" i="1"/>
  <c r="E319" i="1" s="1"/>
  <c r="F989" i="1"/>
  <c r="E989" i="1" s="1"/>
  <c r="F682" i="1"/>
  <c r="E682" i="1" s="1"/>
  <c r="F640" i="1"/>
  <c r="E640" i="1" s="1"/>
  <c r="F291" i="1"/>
  <c r="E291" i="1" s="1"/>
  <c r="F863" i="1"/>
  <c r="E863" i="1" s="1"/>
  <c r="F321" i="1"/>
  <c r="E321" i="1" s="1"/>
  <c r="F603" i="1"/>
  <c r="E603" i="1" s="1"/>
  <c r="F318" i="1"/>
  <c r="E318" i="1" s="1"/>
  <c r="F389" i="1"/>
  <c r="E389" i="1" s="1"/>
  <c r="F387" i="1"/>
  <c r="E387" i="1" s="1"/>
  <c r="F313" i="1"/>
  <c r="E313" i="1" s="1"/>
  <c r="F312" i="1"/>
  <c r="E312" i="1" s="1"/>
  <c r="F211" i="1"/>
  <c r="E211" i="1" s="1"/>
  <c r="F868" i="1"/>
  <c r="E868" i="1" s="1"/>
  <c r="F578" i="1"/>
  <c r="E578" i="1" s="1"/>
  <c r="F385" i="1"/>
  <c r="E385" i="1" s="1"/>
  <c r="F214" i="1"/>
  <c r="E214" i="1" s="1"/>
  <c r="F212" i="1"/>
  <c r="E212" i="1" s="1"/>
  <c r="F208" i="1"/>
  <c r="E208" i="1" s="1"/>
  <c r="F429" i="1"/>
  <c r="E429" i="1" s="1"/>
  <c r="F386" i="1"/>
  <c r="E386" i="1" s="1"/>
  <c r="F330" i="1"/>
  <c r="E330" i="1" s="1"/>
  <c r="F320" i="1"/>
  <c r="E320" i="1" s="1"/>
  <c r="F768" i="1"/>
  <c r="E768" i="1" s="1"/>
  <c r="F561" i="1"/>
  <c r="E561" i="1" s="1"/>
  <c r="F390" i="1"/>
  <c r="E390" i="1" s="1"/>
  <c r="F325" i="1"/>
  <c r="E325" i="1" s="1"/>
  <c r="F317" i="1"/>
  <c r="E317" i="1" s="1"/>
  <c r="F210" i="1"/>
  <c r="E210" i="1" s="1"/>
  <c r="F653" i="1"/>
  <c r="E653" i="1" s="1"/>
  <c r="F594" i="1"/>
  <c r="E594" i="1" s="1"/>
  <c r="F580" i="1"/>
  <c r="E580" i="1" s="1"/>
  <c r="F323" i="1"/>
  <c r="E323" i="1" s="1"/>
  <c r="F314" i="1"/>
  <c r="E314" i="1" s="1"/>
  <c r="F311" i="1"/>
  <c r="E311" i="1" s="1"/>
  <c r="F575" i="1"/>
  <c r="E575" i="1" s="1"/>
  <c r="F87" i="1"/>
  <c r="E87" i="1" s="1"/>
  <c r="F1082" i="1"/>
  <c r="E1082" i="1" s="1"/>
  <c r="F866" i="1"/>
  <c r="E866" i="1" s="1"/>
  <c r="F865" i="1"/>
  <c r="E865" i="1" s="1"/>
  <c r="F822" i="1"/>
  <c r="E822" i="1" s="1"/>
  <c r="F777" i="1"/>
  <c r="E777" i="1" s="1"/>
  <c r="F776" i="1"/>
  <c r="E776" i="1" s="1"/>
  <c r="F775" i="1"/>
  <c r="E775" i="1" s="1"/>
  <c r="F774" i="1"/>
  <c r="E774" i="1" s="1"/>
  <c r="F466" i="1"/>
  <c r="E466" i="1" s="1"/>
  <c r="F377" i="1"/>
  <c r="E377" i="1" s="1"/>
  <c r="F180" i="1"/>
  <c r="E180" i="1" s="1"/>
  <c r="F179" i="1" l="1"/>
  <c r="E179" i="1" s="1"/>
  <c r="A2" i="1" l="1"/>
  <c r="I1050" i="2" l="1"/>
  <c r="J1050" i="2" s="1"/>
  <c r="I64" i="2"/>
  <c r="J64" i="2" s="1"/>
  <c r="I1000" i="2"/>
  <c r="J1000" i="2" s="1"/>
  <c r="I858" i="2"/>
  <c r="J858" i="2" s="1"/>
  <c r="I72" i="2"/>
  <c r="J72" i="2" s="1"/>
  <c r="I314" i="2"/>
  <c r="J314" i="2" s="1"/>
  <c r="I427" i="2"/>
  <c r="J427" i="2" s="1"/>
  <c r="I547" i="2"/>
  <c r="J547" i="2" s="1"/>
  <c r="I181" i="2"/>
  <c r="J181" i="2" s="1"/>
  <c r="I1071" i="2"/>
  <c r="I829" i="2"/>
  <c r="J829" i="2" s="1"/>
  <c r="I416" i="2"/>
  <c r="J416" i="2" s="1"/>
  <c r="I328" i="2"/>
  <c r="J328" i="2" s="1"/>
  <c r="I999" i="2"/>
  <c r="J999" i="2" s="1"/>
  <c r="I621" i="2"/>
  <c r="J621" i="2" s="1"/>
  <c r="I624" i="2"/>
  <c r="J624" i="2" s="1"/>
  <c r="I17" i="2"/>
  <c r="J17" i="2" s="1"/>
  <c r="I823" i="2"/>
  <c r="J823" i="2" s="1"/>
  <c r="I982" i="2"/>
  <c r="J982" i="2" s="1"/>
  <c r="I620" i="2"/>
  <c r="J620" i="2" s="1"/>
  <c r="I212" i="2"/>
  <c r="J212" i="2" s="1"/>
  <c r="I1036" i="2"/>
  <c r="J1036" i="2" s="1"/>
  <c r="I90" i="2"/>
  <c r="J90" i="2" s="1"/>
  <c r="I183" i="2"/>
  <c r="J183" i="2" s="1"/>
  <c r="I118" i="2"/>
  <c r="J118" i="2" s="1"/>
  <c r="I714" i="2"/>
  <c r="J714" i="2" s="1"/>
  <c r="I997" i="2"/>
  <c r="J997" i="2" s="1"/>
  <c r="I690" i="2"/>
  <c r="J690" i="2" s="1"/>
  <c r="I843" i="2"/>
  <c r="J843" i="2" s="1"/>
  <c r="I670" i="2"/>
  <c r="J670" i="2" s="1"/>
  <c r="I259" i="2"/>
  <c r="J259" i="2" s="1"/>
  <c r="I958" i="2"/>
  <c r="J958" i="2" s="1"/>
  <c r="I169" i="2"/>
  <c r="J169" i="2" s="1"/>
  <c r="I748" i="2"/>
  <c r="J748" i="2" s="1"/>
  <c r="I672" i="2"/>
  <c r="J672" i="2" s="1"/>
  <c r="I244" i="2"/>
  <c r="J244" i="2" s="1"/>
  <c r="I567" i="2"/>
  <c r="J567" i="2" s="1"/>
  <c r="I380" i="2"/>
  <c r="J380" i="2" s="1"/>
  <c r="I211" i="2"/>
  <c r="J211" i="2" s="1"/>
  <c r="I996" i="2"/>
  <c r="J996" i="2" s="1"/>
  <c r="I810" i="2"/>
  <c r="J810" i="2" s="1"/>
  <c r="I644" i="2"/>
  <c r="J644" i="2" s="1"/>
  <c r="I302" i="2"/>
  <c r="J302" i="2" s="1"/>
  <c r="I1076" i="2"/>
  <c r="I937" i="2"/>
  <c r="J937" i="2" s="1"/>
  <c r="I692" i="2"/>
  <c r="J692" i="2" s="1"/>
  <c r="I847" i="2"/>
  <c r="J847" i="2" s="1"/>
  <c r="I30" i="2"/>
  <c r="J30" i="2" s="1"/>
  <c r="I276" i="2"/>
  <c r="J276" i="2" s="1"/>
  <c r="I62" i="2"/>
  <c r="J62" i="2" s="1"/>
  <c r="I123" i="2"/>
  <c r="J123" i="2" s="1"/>
  <c r="I578" i="2"/>
  <c r="J578" i="2" s="1"/>
  <c r="I995" i="2"/>
  <c r="J995" i="2" s="1"/>
  <c r="I688" i="2"/>
  <c r="J688" i="2" s="1"/>
  <c r="I959" i="2"/>
  <c r="J959" i="2" s="1"/>
  <c r="I766" i="2"/>
  <c r="J766" i="2" s="1"/>
  <c r="I304" i="2"/>
  <c r="J304" i="2" s="1"/>
  <c r="I262" i="2"/>
  <c r="J262" i="2" s="1"/>
  <c r="I570" i="2"/>
  <c r="J570" i="2" s="1"/>
  <c r="I1030" i="2"/>
  <c r="J1030" i="2" s="1"/>
  <c r="I122" i="2"/>
  <c r="J122" i="2" s="1"/>
  <c r="I375" i="2"/>
  <c r="J375" i="2" s="1"/>
  <c r="I369" i="2"/>
  <c r="J369" i="2" s="1"/>
  <c r="I952" i="2"/>
  <c r="J952" i="2" s="1"/>
  <c r="I298" i="2"/>
  <c r="J298" i="2" s="1"/>
  <c r="I338" i="2"/>
  <c r="J338" i="2" s="1"/>
  <c r="I364" i="2"/>
  <c r="J364" i="2" s="1"/>
  <c r="I569" i="2"/>
  <c r="J569" i="2" s="1"/>
  <c r="I839" i="2"/>
  <c r="J839" i="2" s="1"/>
  <c r="I618" i="2"/>
  <c r="J618" i="2" s="1"/>
  <c r="I346" i="2"/>
  <c r="J346" i="2" s="1"/>
  <c r="I323" i="2"/>
  <c r="J323" i="2" s="1"/>
  <c r="I516" i="2"/>
  <c r="J516" i="2" s="1"/>
  <c r="I82" i="2"/>
  <c r="J82" i="2" s="1"/>
  <c r="I506" i="2"/>
  <c r="J506" i="2" s="1"/>
  <c r="I373" i="2"/>
  <c r="J373" i="2" s="1"/>
  <c r="I916" i="2"/>
  <c r="J916" i="2" s="1"/>
  <c r="I760" i="2"/>
  <c r="J760" i="2" s="1"/>
  <c r="I966" i="2"/>
  <c r="J966" i="2" s="1"/>
  <c r="I860" i="2"/>
  <c r="J860" i="2" s="1"/>
  <c r="I936" i="2"/>
  <c r="J936" i="2" s="1"/>
  <c r="I704" i="2"/>
  <c r="J704" i="2" s="1"/>
  <c r="I87" i="2"/>
  <c r="J87" i="2" s="1"/>
  <c r="I783" i="2"/>
  <c r="J783" i="2" s="1"/>
  <c r="I1064" i="2"/>
  <c r="I327" i="2"/>
  <c r="J327" i="2" s="1"/>
  <c r="I353" i="2"/>
  <c r="J353" i="2" s="1"/>
  <c r="I935" i="2"/>
  <c r="J935" i="2" s="1"/>
  <c r="I1012" i="2"/>
  <c r="J1012" i="2" s="1"/>
  <c r="I226" i="2"/>
  <c r="J226" i="2" s="1"/>
  <c r="I363" i="2"/>
  <c r="J363" i="2" s="1"/>
  <c r="I278" i="2"/>
  <c r="J278" i="2" s="1"/>
  <c r="I401" i="2"/>
  <c r="J401" i="2" s="1"/>
  <c r="I1048" i="2"/>
  <c r="J1048" i="2" s="1"/>
  <c r="I940" i="2"/>
  <c r="J940" i="2" s="1"/>
  <c r="I741" i="2"/>
  <c r="J741" i="2" s="1"/>
  <c r="I192" i="2"/>
  <c r="J192" i="2" s="1"/>
  <c r="I1062" i="2"/>
  <c r="I786" i="2"/>
  <c r="J786" i="2" s="1"/>
  <c r="I387" i="2"/>
  <c r="J387" i="2" s="1"/>
  <c r="I395" i="2"/>
  <c r="J395" i="2" s="1"/>
  <c r="I362" i="2"/>
  <c r="J362" i="2" s="1"/>
  <c r="I393" i="2"/>
  <c r="J393" i="2" s="1"/>
  <c r="I73" i="2"/>
  <c r="J73" i="2" s="1"/>
  <c r="I659" i="2"/>
  <c r="J659" i="2" s="1"/>
  <c r="I1031" i="2"/>
  <c r="J1031" i="2" s="1"/>
  <c r="I613" i="2"/>
  <c r="J613" i="2" s="1"/>
  <c r="I176" i="2"/>
  <c r="J176" i="2" s="1"/>
  <c r="I551" i="2"/>
  <c r="J551" i="2" s="1"/>
  <c r="I453" i="2"/>
  <c r="J453" i="2" s="1"/>
  <c r="I834" i="2"/>
  <c r="J834" i="2" s="1"/>
  <c r="I673" i="2"/>
  <c r="J673" i="2" s="1"/>
  <c r="I1002" i="2"/>
  <c r="J1002" i="2" s="1"/>
  <c r="I1035" i="2"/>
  <c r="J1035" i="2" s="1"/>
  <c r="I980" i="2"/>
  <c r="J980" i="2" s="1"/>
  <c r="I1079" i="2"/>
  <c r="I469" i="2"/>
  <c r="J469" i="2" s="1"/>
  <c r="I971" i="2"/>
  <c r="J971" i="2" s="1"/>
  <c r="I360" i="2"/>
  <c r="J360" i="2" s="1"/>
  <c r="I568" i="2"/>
  <c r="J568" i="2" s="1"/>
  <c r="I921" i="2"/>
  <c r="J921" i="2" s="1"/>
  <c r="I654" i="2"/>
  <c r="J654" i="2" s="1"/>
  <c r="I1063" i="2"/>
  <c r="I242" i="2"/>
  <c r="J242" i="2" s="1"/>
  <c r="I9" i="2"/>
  <c r="J9" i="2" s="1"/>
  <c r="I845" i="2"/>
  <c r="J845" i="2" s="1"/>
  <c r="I283" i="2"/>
  <c r="J283" i="2" s="1"/>
  <c r="I69" i="2"/>
  <c r="J69" i="2" s="1"/>
  <c r="I253" i="2"/>
  <c r="J253" i="2" s="1"/>
  <c r="I604" i="2"/>
  <c r="J604" i="2" s="1"/>
  <c r="I957" i="2"/>
  <c r="J957" i="2" s="1"/>
  <c r="I889" i="2"/>
  <c r="J889" i="2" s="1"/>
  <c r="I674" i="2"/>
  <c r="J674" i="2" s="1"/>
  <c r="I320" i="2"/>
  <c r="J320" i="2" s="1"/>
  <c r="I855" i="2"/>
  <c r="J855" i="2" s="1"/>
  <c r="I296" i="2"/>
  <c r="J296" i="2" s="1"/>
  <c r="I188" i="2"/>
  <c r="J188" i="2" s="1"/>
  <c r="I426" i="2"/>
  <c r="J426" i="2" s="1"/>
  <c r="I1058" i="2"/>
  <c r="J1058" i="2" s="1"/>
  <c r="I207" i="2"/>
  <c r="J207" i="2" s="1"/>
  <c r="I961" i="2"/>
  <c r="J961" i="2" s="1"/>
  <c r="I366" i="2"/>
  <c r="J366" i="2" s="1"/>
  <c r="I869" i="2"/>
  <c r="J869" i="2" s="1"/>
  <c r="I591" i="2"/>
  <c r="J591" i="2" s="1"/>
  <c r="I501" i="2"/>
  <c r="J501" i="2" s="1"/>
  <c r="I467" i="2"/>
  <c r="J467" i="2" s="1"/>
  <c r="I734" i="2"/>
  <c r="J734" i="2" s="1"/>
  <c r="I893" i="2"/>
  <c r="J893" i="2" s="1"/>
  <c r="I470" i="2"/>
  <c r="J470" i="2" s="1"/>
  <c r="I216" i="2"/>
  <c r="J216" i="2" s="1"/>
  <c r="I608" i="2"/>
  <c r="J608" i="2" s="1"/>
  <c r="I667" i="2"/>
  <c r="J667" i="2" s="1"/>
  <c r="I820" i="2"/>
  <c r="J820" i="2" s="1"/>
  <c r="I133" i="2"/>
  <c r="J133" i="2" s="1"/>
  <c r="I746" i="2"/>
  <c r="J746" i="2" s="1"/>
  <c r="I833" i="2"/>
  <c r="J833" i="2" s="1"/>
  <c r="I962" i="2"/>
  <c r="J962" i="2" s="1"/>
  <c r="I956" i="2"/>
  <c r="J956" i="2" s="1"/>
  <c r="I594" i="2"/>
  <c r="J594" i="2" s="1"/>
  <c r="I128" i="2"/>
  <c r="J128" i="2" s="1"/>
  <c r="I888" i="2"/>
  <c r="J888" i="2" s="1"/>
  <c r="I208" i="2"/>
  <c r="J208" i="2" s="1"/>
  <c r="I726" i="2"/>
  <c r="J726" i="2" s="1"/>
  <c r="I405" i="2"/>
  <c r="J405" i="2" s="1"/>
  <c r="I254" i="2"/>
  <c r="J254" i="2" s="1"/>
  <c r="I661" i="2"/>
  <c r="J661" i="2" s="1"/>
  <c r="I471" i="2"/>
  <c r="J471" i="2" s="1"/>
  <c r="I322" i="2"/>
  <c r="J322" i="2" s="1"/>
  <c r="I163" i="2"/>
  <c r="J163" i="2" s="1"/>
  <c r="I906" i="2"/>
  <c r="J906" i="2" s="1"/>
  <c r="I1074" i="2"/>
  <c r="I125" i="2"/>
  <c r="J125" i="2" s="1"/>
  <c r="I110" i="2"/>
  <c r="J110" i="2" s="1"/>
  <c r="I107" i="2"/>
  <c r="J107" i="2" s="1"/>
  <c r="I699" i="2"/>
  <c r="J699" i="2" s="1"/>
  <c r="I167" i="2"/>
  <c r="J167" i="2" s="1"/>
  <c r="I15" i="2"/>
  <c r="J15" i="2" s="1"/>
  <c r="I510" i="2"/>
  <c r="J510" i="2" s="1"/>
  <c r="I239" i="2"/>
  <c r="J239" i="2" s="1"/>
  <c r="I76" i="2"/>
  <c r="J76" i="2" s="1"/>
  <c r="I571" i="2"/>
  <c r="J571" i="2" s="1"/>
  <c r="I978" i="2"/>
  <c r="J978" i="2" s="1"/>
  <c r="I899" i="2"/>
  <c r="J899" i="2" s="1"/>
  <c r="I642" i="2"/>
  <c r="J642" i="2" s="1"/>
  <c r="I683" i="2"/>
  <c r="J683" i="2" s="1"/>
  <c r="I492" i="2"/>
  <c r="J492" i="2" s="1"/>
  <c r="I390" i="2"/>
  <c r="J390" i="2" s="1"/>
  <c r="I846" i="2"/>
  <c r="J846" i="2" s="1"/>
  <c r="I505" i="2"/>
  <c r="J505" i="2" s="1"/>
  <c r="I752" i="2"/>
  <c r="J752" i="2" s="1"/>
  <c r="I420" i="2"/>
  <c r="J420" i="2" s="1"/>
  <c r="I549" i="2"/>
  <c r="J549" i="2" s="1"/>
  <c r="I938" i="2"/>
  <c r="J938" i="2" s="1"/>
  <c r="I438" i="2"/>
  <c r="J438" i="2" s="1"/>
  <c r="I417" i="2"/>
  <c r="J417" i="2" s="1"/>
  <c r="I776" i="2"/>
  <c r="J776" i="2" s="1"/>
  <c r="I930" i="2"/>
  <c r="J930" i="2" s="1"/>
  <c r="I970" i="2"/>
  <c r="J970" i="2" s="1"/>
  <c r="I596" i="2"/>
  <c r="J596" i="2" s="1"/>
  <c r="I986" i="2"/>
  <c r="J986" i="2" s="1"/>
  <c r="I864" i="2"/>
  <c r="J864" i="2" s="1"/>
  <c r="I788" i="2"/>
  <c r="J788" i="2" s="1"/>
  <c r="I447" i="2"/>
  <c r="J447" i="2" s="1"/>
  <c r="I410" i="2"/>
  <c r="J410" i="2" s="1"/>
  <c r="I1044" i="2"/>
  <c r="J1044" i="2" s="1"/>
  <c r="I414" i="2"/>
  <c r="J414" i="2" s="1"/>
  <c r="I342" i="2"/>
  <c r="J342" i="2" s="1"/>
  <c r="I103" i="2"/>
  <c r="J103" i="2" s="1"/>
  <c r="I273" i="2"/>
  <c r="J273" i="2" s="1"/>
  <c r="I199" i="2"/>
  <c r="J199" i="2" s="1"/>
  <c r="I486" i="2"/>
  <c r="J486" i="2" s="1"/>
  <c r="I807" i="2"/>
  <c r="J807" i="2" s="1"/>
  <c r="I944" i="2"/>
  <c r="J944" i="2" s="1"/>
  <c r="I792" i="2"/>
  <c r="J792" i="2" s="1"/>
  <c r="I425" i="2"/>
  <c r="J425" i="2" s="1"/>
  <c r="I500" i="2"/>
  <c r="J500" i="2" s="1"/>
  <c r="I994" i="2"/>
  <c r="J994" i="2" s="1"/>
  <c r="I705" i="2"/>
  <c r="J705" i="2" s="1"/>
  <c r="I929" i="2"/>
  <c r="J929" i="2" s="1"/>
  <c r="I733" i="2"/>
  <c r="J733" i="2" s="1"/>
  <c r="I791" i="2"/>
  <c r="J791" i="2" s="1"/>
  <c r="I101" i="2"/>
  <c r="J101" i="2" s="1"/>
  <c r="I623" i="2"/>
  <c r="J623" i="2" s="1"/>
  <c r="I797" i="2"/>
  <c r="J797" i="2" s="1"/>
  <c r="I531" i="2"/>
  <c r="J531" i="2" s="1"/>
  <c r="I595" i="2"/>
  <c r="J595" i="2" s="1"/>
  <c r="I757" i="2"/>
  <c r="J757" i="2" s="1"/>
  <c r="I282" i="2"/>
  <c r="J282" i="2" s="1"/>
  <c r="I585" i="2"/>
  <c r="J585" i="2" s="1"/>
  <c r="I468" i="2"/>
  <c r="J468" i="2" s="1"/>
  <c r="I1066" i="2"/>
  <c r="I195" i="2"/>
  <c r="J195" i="2" s="1"/>
  <c r="I1080" i="2"/>
  <c r="I223" i="2"/>
  <c r="J223" i="2" s="1"/>
  <c r="I397" i="2"/>
  <c r="J397" i="2" s="1"/>
  <c r="I1045" i="2"/>
  <c r="J1045" i="2" s="1"/>
  <c r="I60" i="2"/>
  <c r="J60" i="2" s="1"/>
  <c r="I715" i="2"/>
  <c r="J715" i="2" s="1"/>
  <c r="I800" i="2"/>
  <c r="J800" i="2" s="1"/>
  <c r="I629" i="2"/>
  <c r="J629" i="2" s="1"/>
  <c r="I441" i="2"/>
  <c r="J441" i="2" s="1"/>
  <c r="I821" i="2"/>
  <c r="J821" i="2" s="1"/>
  <c r="I702" i="2"/>
  <c r="J702" i="2" s="1"/>
  <c r="I334" i="2"/>
  <c r="J334" i="2" s="1"/>
  <c r="I545" i="2"/>
  <c r="J545" i="2" s="1"/>
  <c r="I1042" i="2"/>
  <c r="J1042" i="2" s="1"/>
  <c r="I344" i="2"/>
  <c r="J344" i="2" s="1"/>
  <c r="I1051" i="2"/>
  <c r="J1051" i="2" s="1"/>
  <c r="I773" i="2"/>
  <c r="J773" i="2" s="1"/>
  <c r="I34" i="2"/>
  <c r="J34" i="2" s="1"/>
  <c r="I442" i="2"/>
  <c r="J442" i="2" s="1"/>
  <c r="I143" i="2"/>
  <c r="J143" i="2" s="1"/>
  <c r="I319" i="2"/>
  <c r="J319" i="2" s="1"/>
  <c r="I603" i="2"/>
  <c r="J603" i="2" s="1"/>
  <c r="I475" i="2"/>
  <c r="J475" i="2" s="1"/>
  <c r="I778" i="2"/>
  <c r="J778" i="2" s="1"/>
  <c r="I51" i="2"/>
  <c r="J51" i="2" s="1"/>
  <c r="I201" i="2"/>
  <c r="J201" i="2" s="1"/>
  <c r="I93" i="2"/>
  <c r="J93" i="2" s="1"/>
  <c r="I185" i="2"/>
  <c r="J185" i="2" s="1"/>
  <c r="I265" i="2"/>
  <c r="J265" i="2" s="1"/>
  <c r="I806" i="2"/>
  <c r="J806" i="2" s="1"/>
  <c r="I263" i="2"/>
  <c r="J263" i="2" s="1"/>
  <c r="I1041" i="2"/>
  <c r="J1041" i="2" s="1"/>
  <c r="I116" i="2"/>
  <c r="J116" i="2" s="1"/>
  <c r="I105" i="2"/>
  <c r="J105" i="2" s="1"/>
  <c r="I798" i="2"/>
  <c r="J798" i="2" s="1"/>
  <c r="I187" i="2"/>
  <c r="J187" i="2" s="1"/>
  <c r="I950" i="2"/>
  <c r="J950" i="2" s="1"/>
  <c r="I228" i="2"/>
  <c r="J228" i="2" s="1"/>
  <c r="I903" i="2"/>
  <c r="J903" i="2" s="1"/>
  <c r="I455" i="2"/>
  <c r="J455" i="2" s="1"/>
  <c r="I361" i="2"/>
  <c r="J361" i="2" s="1"/>
  <c r="I197" i="2"/>
  <c r="J197" i="2" s="1"/>
  <c r="I657" i="2"/>
  <c r="J657" i="2" s="1"/>
  <c r="I347" i="2"/>
  <c r="J347" i="2" s="1"/>
  <c r="I415" i="2"/>
  <c r="J415" i="2" s="1"/>
  <c r="I430" i="2"/>
  <c r="J430" i="2" s="1"/>
  <c r="I423" i="2"/>
  <c r="J423" i="2" s="1"/>
  <c r="I484" i="2"/>
  <c r="J484" i="2" s="1"/>
  <c r="I445" i="2"/>
  <c r="J445" i="2" s="1"/>
  <c r="I977" i="2"/>
  <c r="J977" i="2" s="1"/>
  <c r="I437" i="2"/>
  <c r="J437" i="2" s="1"/>
  <c r="I865" i="2"/>
  <c r="J865" i="2" s="1"/>
  <c r="I867" i="2"/>
  <c r="J867" i="2" s="1"/>
  <c r="I182" i="2"/>
  <c r="J182" i="2" s="1"/>
  <c r="I428" i="2"/>
  <c r="J428" i="2" s="1"/>
  <c r="I141" i="2"/>
  <c r="J141" i="2" s="1"/>
  <c r="I456" i="2"/>
  <c r="J456" i="2" s="1"/>
  <c r="I454" i="2"/>
  <c r="J454" i="2" s="1"/>
  <c r="I355" i="2"/>
  <c r="J355" i="2" s="1"/>
  <c r="I849" i="2"/>
  <c r="J849" i="2" s="1"/>
  <c r="I622" i="2"/>
  <c r="J622" i="2" s="1"/>
  <c r="I981" i="2"/>
  <c r="J981" i="2" s="1"/>
  <c r="I392" i="2"/>
  <c r="J392" i="2" s="1"/>
  <c r="I700" i="2"/>
  <c r="J700" i="2" s="1"/>
  <c r="I1029" i="2"/>
  <c r="J1029" i="2" s="1"/>
  <c r="I434" i="2"/>
  <c r="J434" i="2" s="1"/>
  <c r="I481" i="2"/>
  <c r="J481" i="2" s="1"/>
  <c r="I345" i="2"/>
  <c r="J345" i="2" s="1"/>
  <c r="I1065" i="2"/>
  <c r="I325" i="2"/>
  <c r="J325" i="2" s="1"/>
  <c r="I458" i="2"/>
  <c r="J458" i="2" s="1"/>
  <c r="I448" i="2"/>
  <c r="J448" i="2" s="1"/>
  <c r="I1037" i="2"/>
  <c r="J1037" i="2" s="1"/>
  <c r="I876" i="2"/>
  <c r="J876" i="2" s="1"/>
  <c r="I744" i="2"/>
  <c r="J744" i="2" s="1"/>
  <c r="I407" i="2"/>
  <c r="J407" i="2" s="1"/>
  <c r="I274" i="2"/>
  <c r="J274" i="2" s="1"/>
  <c r="I312" i="2"/>
  <c r="J312" i="2" s="1"/>
  <c r="I170" i="2"/>
  <c r="J170" i="2" s="1"/>
  <c r="I200" i="2"/>
  <c r="J200" i="2" s="1"/>
  <c r="I330" i="2"/>
  <c r="J330" i="2" s="1"/>
  <c r="I1055" i="2"/>
  <c r="J1055" i="2" s="1"/>
  <c r="I816" i="2"/>
  <c r="J816" i="2" s="1"/>
  <c r="I403" i="2"/>
  <c r="J403" i="2" s="1"/>
  <c r="I324" i="2"/>
  <c r="J324" i="2" s="1"/>
  <c r="I86" i="2"/>
  <c r="J86" i="2" s="1"/>
  <c r="I54" i="2"/>
  <c r="J54" i="2" s="1"/>
  <c r="I255" i="2"/>
  <c r="J255" i="2" s="1"/>
  <c r="I598" i="2"/>
  <c r="J598" i="2" s="1"/>
  <c r="I290" i="2"/>
  <c r="J290" i="2" s="1"/>
  <c r="I695" i="2"/>
  <c r="J695" i="2" s="1"/>
  <c r="I95" i="2"/>
  <c r="J95" i="2" s="1"/>
  <c r="I1043" i="2"/>
  <c r="J1043" i="2" s="1"/>
  <c r="I43" i="2"/>
  <c r="J43" i="2" s="1"/>
  <c r="I152" i="2"/>
  <c r="J152" i="2" s="1"/>
  <c r="I301" i="2"/>
  <c r="J301" i="2" s="1"/>
  <c r="I111" i="2"/>
  <c r="J111" i="2" s="1"/>
  <c r="I461" i="2"/>
  <c r="J461" i="2" s="1"/>
  <c r="I901" i="2"/>
  <c r="J901" i="2" s="1"/>
  <c r="I287" i="2"/>
  <c r="J287" i="2" s="1"/>
  <c r="I146" i="2"/>
  <c r="J146" i="2" s="1"/>
  <c r="I605" i="2"/>
  <c r="J605" i="2" s="1"/>
  <c r="I989" i="2"/>
  <c r="J989" i="2" s="1"/>
  <c r="I537" i="2"/>
  <c r="J537" i="2" s="1"/>
  <c r="I230" i="2"/>
  <c r="J230" i="2" s="1"/>
  <c r="I597" i="2"/>
  <c r="J597" i="2" s="1"/>
  <c r="I238" i="2"/>
  <c r="J238" i="2" s="1"/>
  <c r="I482" i="2"/>
  <c r="J482" i="2" s="1"/>
  <c r="I761" i="2"/>
  <c r="J761" i="2" s="1"/>
  <c r="I689" i="2"/>
  <c r="J689" i="2" s="1"/>
  <c r="I694" i="2"/>
  <c r="J694" i="2" s="1"/>
  <c r="I513" i="2"/>
  <c r="J513" i="2" s="1"/>
  <c r="I822" i="2"/>
  <c r="J822" i="2" s="1"/>
  <c r="I180" i="2"/>
  <c r="J180" i="2" s="1"/>
  <c r="I158" i="2"/>
  <c r="J158" i="2" s="1"/>
  <c r="I922" i="2"/>
  <c r="J922" i="2" s="1"/>
  <c r="I853" i="2"/>
  <c r="J853" i="2" s="1"/>
  <c r="I38" i="2"/>
  <c r="J38" i="2" s="1"/>
  <c r="I870" i="2"/>
  <c r="J870" i="2" s="1"/>
  <c r="I967" i="2"/>
  <c r="J967" i="2" s="1"/>
  <c r="I285" i="2"/>
  <c r="J285" i="2" s="1"/>
  <c r="I754" i="2"/>
  <c r="J754" i="2" s="1"/>
  <c r="I721" i="2"/>
  <c r="J721" i="2" s="1"/>
  <c r="I479" i="2"/>
  <c r="J479" i="2" s="1"/>
  <c r="I350" i="2"/>
  <c r="J350" i="2" s="1"/>
  <c r="I288" i="2"/>
  <c r="J288" i="2" s="1"/>
  <c r="I6" i="2"/>
  <c r="J6" i="2" s="1"/>
  <c r="I81" i="2"/>
  <c r="J81" i="2" s="1"/>
  <c r="I209" i="2"/>
  <c r="J209" i="2" s="1"/>
  <c r="I813" i="2"/>
  <c r="J813" i="2" s="1"/>
  <c r="I669" i="2"/>
  <c r="J669" i="2" s="1"/>
  <c r="I280" i="2"/>
  <c r="J280" i="2" s="1"/>
  <c r="I676" i="2"/>
  <c r="J676" i="2" s="1"/>
  <c r="I316" i="2"/>
  <c r="J316" i="2" s="1"/>
  <c r="I753" i="2"/>
  <c r="J753" i="2" s="1"/>
  <c r="I713" i="2"/>
  <c r="J713" i="2" s="1"/>
  <c r="I990" i="2"/>
  <c r="J990" i="2" s="1"/>
  <c r="I607" i="2"/>
  <c r="J607" i="2" s="1"/>
  <c r="I10" i="2"/>
  <c r="J10" i="2" s="1"/>
  <c r="I463" i="2"/>
  <c r="J463" i="2" s="1"/>
  <c r="I1010" i="2"/>
  <c r="J1010" i="2" s="1"/>
  <c r="I533" i="2"/>
  <c r="J533" i="2" s="1"/>
  <c r="I189" i="2"/>
  <c r="J189" i="2" s="1"/>
  <c r="I115" i="2"/>
  <c r="J115" i="2" s="1"/>
  <c r="I231" i="2"/>
  <c r="J231" i="2" s="1"/>
  <c r="I985" i="2"/>
  <c r="J985" i="2" s="1"/>
  <c r="I488" i="2"/>
  <c r="J488" i="2" s="1"/>
  <c r="I487" i="2"/>
  <c r="J487" i="2" s="1"/>
  <c r="I413" i="2"/>
  <c r="J413" i="2" s="1"/>
  <c r="I732" i="2"/>
  <c r="J732" i="2" s="1"/>
  <c r="I538" i="2"/>
  <c r="J538" i="2" s="1"/>
  <c r="I97" i="2"/>
  <c r="J97" i="2" s="1"/>
  <c r="I589" i="2"/>
  <c r="J589" i="2" s="1"/>
  <c r="I1027" i="2"/>
  <c r="J1027" i="2" s="1"/>
  <c r="I737" i="2"/>
  <c r="J737" i="2" s="1"/>
  <c r="I892" i="2"/>
  <c r="J892" i="2" s="1"/>
  <c r="I771" i="2"/>
  <c r="J771" i="2" s="1"/>
  <c r="I504" i="2"/>
  <c r="J504" i="2" s="1"/>
  <c r="I18" i="2"/>
  <c r="J18" i="2" s="1"/>
  <c r="I518" i="2"/>
  <c r="J518" i="2" s="1"/>
  <c r="I866" i="2"/>
  <c r="J866" i="2" s="1"/>
  <c r="I828" i="2"/>
  <c r="J828" i="2" s="1"/>
  <c r="I955" i="2"/>
  <c r="J955" i="2" s="1"/>
  <c r="I385" i="2"/>
  <c r="J385" i="2" s="1"/>
  <c r="I633" i="2"/>
  <c r="J633" i="2" s="1"/>
  <c r="I725" i="2"/>
  <c r="J725" i="2" s="1"/>
  <c r="I229" i="2"/>
  <c r="J229" i="2" s="1"/>
  <c r="I219" i="2"/>
  <c r="J219" i="2" s="1"/>
  <c r="I67" i="2"/>
  <c r="J67" i="2" s="1"/>
  <c r="I194" i="2"/>
  <c r="J194" i="2" s="1"/>
  <c r="I443" i="2"/>
  <c r="J443" i="2" s="1"/>
  <c r="I619" i="2"/>
  <c r="J619" i="2" s="1"/>
  <c r="I217" i="2"/>
  <c r="J217" i="2" s="1"/>
  <c r="I503" i="2"/>
  <c r="J503" i="2" s="1"/>
  <c r="I36" i="2"/>
  <c r="J36" i="2" s="1"/>
  <c r="I292" i="2"/>
  <c r="J292" i="2" s="1"/>
  <c r="I55" i="2"/>
  <c r="J55" i="2" s="1"/>
  <c r="I923" i="2"/>
  <c r="J923" i="2" s="1"/>
  <c r="I377" i="2"/>
  <c r="J377" i="2" s="1"/>
  <c r="I452" i="2"/>
  <c r="J452" i="2" s="1"/>
  <c r="I602" i="2"/>
  <c r="J602" i="2" s="1"/>
  <c r="I926" i="2"/>
  <c r="J926" i="2" s="1"/>
  <c r="I525" i="2"/>
  <c r="J525" i="2" s="1"/>
  <c r="I154" i="2"/>
  <c r="J154" i="2" s="1"/>
  <c r="I421" i="2"/>
  <c r="J421" i="2" s="1"/>
  <c r="I198" i="2"/>
  <c r="J198" i="2" s="1"/>
  <c r="I684" i="2"/>
  <c r="J684" i="2" s="1"/>
  <c r="I224" i="2"/>
  <c r="J224" i="2" s="1"/>
  <c r="I1054" i="2"/>
  <c r="J1054" i="2" s="1"/>
  <c r="I310" i="2"/>
  <c r="J310" i="2" s="1"/>
  <c r="I77" i="2"/>
  <c r="J77" i="2" s="1"/>
  <c r="I601" i="2"/>
  <c r="J601" i="2" s="1"/>
  <c r="I561" i="2"/>
  <c r="J561" i="2" s="1"/>
  <c r="I85" i="2"/>
  <c r="J85" i="2" s="1"/>
  <c r="I52" i="2"/>
  <c r="J52" i="2" s="1"/>
  <c r="I509" i="2"/>
  <c r="J509" i="2" s="1"/>
  <c r="I998" i="2"/>
  <c r="J998" i="2" s="1"/>
  <c r="I502" i="2"/>
  <c r="J502" i="2" s="1"/>
  <c r="I202" i="2"/>
  <c r="J202" i="2" s="1"/>
  <c r="I953" i="2"/>
  <c r="J953" i="2" s="1"/>
  <c r="I612" i="2"/>
  <c r="J612" i="2" s="1"/>
  <c r="I196" i="2"/>
  <c r="J196" i="2" s="1"/>
  <c r="I439" i="2"/>
  <c r="J439" i="2" s="1"/>
  <c r="I660" i="2"/>
  <c r="J660" i="2" s="1"/>
  <c r="I336" i="2"/>
  <c r="J336" i="2" s="1"/>
  <c r="I145" i="2"/>
  <c r="J145" i="2" s="1"/>
  <c r="I544" i="2"/>
  <c r="J544" i="2" s="1"/>
  <c r="I329" i="2"/>
  <c r="J329" i="2" s="1"/>
  <c r="I436" i="2"/>
  <c r="J436" i="2" s="1"/>
  <c r="I94" i="2"/>
  <c r="J94" i="2" s="1"/>
  <c r="I104" i="2"/>
  <c r="J104" i="2" s="1"/>
  <c r="I681" i="2"/>
  <c r="J681" i="2" s="1"/>
  <c r="I37" i="2"/>
  <c r="J37" i="2" s="1"/>
  <c r="I804" i="2"/>
  <c r="J804" i="2" s="1"/>
  <c r="I174" i="2"/>
  <c r="J174" i="2" s="1"/>
  <c r="I1009" i="2"/>
  <c r="J1009" i="2" s="1"/>
  <c r="I553" i="2"/>
  <c r="J553" i="2" s="1"/>
  <c r="I348" i="2"/>
  <c r="J348" i="2" s="1"/>
  <c r="I777" i="2"/>
  <c r="J777" i="2" s="1"/>
  <c r="I927" i="2"/>
  <c r="J927" i="2" s="1"/>
  <c r="I787" i="2"/>
  <c r="J787" i="2" s="1"/>
  <c r="I679" i="2"/>
  <c r="J679" i="2" s="1"/>
  <c r="I74" i="2"/>
  <c r="J74" i="2" s="1"/>
  <c r="I514" i="2"/>
  <c r="J514" i="2" s="1"/>
  <c r="I708" i="2"/>
  <c r="J708" i="2" s="1"/>
  <c r="I326" i="2"/>
  <c r="J326" i="2" s="1"/>
  <c r="I232" i="2"/>
  <c r="J232" i="2" s="1"/>
  <c r="I117" i="2"/>
  <c r="J117" i="2" s="1"/>
  <c r="I652" i="2"/>
  <c r="J652" i="2" s="1"/>
  <c r="I593" i="2"/>
  <c r="J593" i="2" s="1"/>
  <c r="I666" i="2"/>
  <c r="J666" i="2" s="1"/>
  <c r="I321" i="2"/>
  <c r="J321" i="2" s="1"/>
  <c r="I46" i="2"/>
  <c r="J46" i="2" s="1"/>
  <c r="I912" i="2"/>
  <c r="J912" i="2" s="1"/>
  <c r="I511" i="2"/>
  <c r="J511" i="2" s="1"/>
  <c r="I109" i="2"/>
  <c r="J109" i="2" s="1"/>
  <c r="I1008" i="2"/>
  <c r="J1008" i="2" s="1"/>
  <c r="I257" i="2"/>
  <c r="J257" i="2" s="1"/>
  <c r="I317" i="2"/>
  <c r="J317" i="2" s="1"/>
  <c r="I113" i="2"/>
  <c r="J113" i="2" s="1"/>
  <c r="I625" i="2"/>
  <c r="J625" i="2" s="1"/>
  <c r="I536" i="2"/>
  <c r="J536" i="2" s="1"/>
  <c r="I339" i="2"/>
  <c r="J339" i="2" s="1"/>
  <c r="I566" i="2"/>
  <c r="J566" i="2" s="1"/>
  <c r="I214" i="2"/>
  <c r="J214" i="2" s="1"/>
  <c r="I784" i="2"/>
  <c r="J784" i="2" s="1"/>
  <c r="I588" i="2"/>
  <c r="J588" i="2" s="1"/>
  <c r="I260" i="2"/>
  <c r="J260" i="2" s="1"/>
  <c r="I651" i="2"/>
  <c r="J651" i="2" s="1"/>
  <c r="I648" i="2"/>
  <c r="J648" i="2" s="1"/>
  <c r="I909" i="2"/>
  <c r="J909" i="2" s="1"/>
  <c r="I450" i="2"/>
  <c r="J450" i="2" s="1"/>
  <c r="I378" i="2"/>
  <c r="J378" i="2" s="1"/>
  <c r="I307" i="2"/>
  <c r="J307" i="2" s="1"/>
  <c r="I729" i="2"/>
  <c r="J729" i="2" s="1"/>
  <c r="I742" i="2"/>
  <c r="J742" i="2" s="1"/>
  <c r="I897" i="2"/>
  <c r="J897" i="2" s="1"/>
  <c r="I236" i="2"/>
  <c r="J236" i="2" s="1"/>
  <c r="I559" i="2"/>
  <c r="J559" i="2" s="1"/>
  <c r="I675" i="2"/>
  <c r="J675" i="2" s="1"/>
  <c r="I655" i="2"/>
  <c r="J655" i="2" s="1"/>
  <c r="I266" i="2"/>
  <c r="J266" i="2" s="1"/>
  <c r="I383" i="2"/>
  <c r="J383" i="2" s="1"/>
  <c r="I249" i="2"/>
  <c r="J249" i="2" s="1"/>
  <c r="I756" i="2"/>
  <c r="J756" i="2" s="1"/>
  <c r="I645" i="2"/>
  <c r="J645" i="2" s="1"/>
  <c r="I264" i="2"/>
  <c r="J264" i="2" s="1"/>
  <c r="I210" i="2"/>
  <c r="J210" i="2" s="1"/>
  <c r="I250" i="2"/>
  <c r="J250" i="2" s="1"/>
  <c r="I582" i="2"/>
  <c r="J582" i="2" s="1"/>
  <c r="I432" i="2"/>
  <c r="J432" i="2" s="1"/>
  <c r="I812" i="2"/>
  <c r="J812" i="2" s="1"/>
  <c r="I8" i="2"/>
  <c r="J8" i="2" s="1"/>
  <c r="I399" i="2"/>
  <c r="J399" i="2" s="1"/>
  <c r="I402" i="2"/>
  <c r="J402" i="2" s="1"/>
  <c r="I592" i="2"/>
  <c r="J592" i="2" s="1"/>
  <c r="I685" i="2"/>
  <c r="J685" i="2" s="1"/>
  <c r="I719" i="2"/>
  <c r="J719" i="2" s="1"/>
  <c r="I140" i="2"/>
  <c r="J140" i="2" s="1"/>
  <c r="I213" i="2"/>
  <c r="J213" i="2" s="1"/>
  <c r="I271" i="2"/>
  <c r="J271" i="2" s="1"/>
  <c r="I256" i="2"/>
  <c r="J256" i="2" s="1"/>
  <c r="I875" i="2"/>
  <c r="J875" i="2" s="1"/>
  <c r="I664" i="2"/>
  <c r="J664" i="2" s="1"/>
  <c r="I440" i="2"/>
  <c r="J440" i="2" s="1"/>
  <c r="I11" i="2"/>
  <c r="J11" i="2" s="1"/>
  <c r="I535" i="2"/>
  <c r="J535" i="2" s="1"/>
  <c r="I796" i="2"/>
  <c r="J796" i="2" s="1"/>
  <c r="I494" i="2"/>
  <c r="J494" i="2" s="1"/>
  <c r="I851" i="2"/>
  <c r="J851" i="2" s="1"/>
  <c r="I974" i="2"/>
  <c r="J974" i="2" s="1"/>
  <c r="I920" i="2"/>
  <c r="J920" i="2" s="1"/>
  <c r="I384" i="2"/>
  <c r="J384" i="2" s="1"/>
  <c r="I343" i="2"/>
  <c r="J343" i="2" s="1"/>
  <c r="I66" i="2"/>
  <c r="J66" i="2" s="1"/>
  <c r="I910" i="2"/>
  <c r="J910" i="2" s="1"/>
  <c r="I215" i="2"/>
  <c r="J215" i="2" s="1"/>
  <c r="I852" i="2"/>
  <c r="J852" i="2" s="1"/>
  <c r="I173" i="2"/>
  <c r="J173" i="2" s="1"/>
  <c r="I311" i="2"/>
  <c r="J311" i="2" s="1"/>
  <c r="I394" i="2"/>
  <c r="J394" i="2" s="1"/>
  <c r="I627" i="2"/>
  <c r="J627" i="2" s="1"/>
  <c r="I838" i="2"/>
  <c r="J838" i="2" s="1"/>
  <c r="I517" i="2"/>
  <c r="J517" i="2" s="1"/>
  <c r="I400" i="2"/>
  <c r="J400" i="2" s="1"/>
  <c r="I717" i="2"/>
  <c r="J717" i="2" s="1"/>
  <c r="I100" i="2"/>
  <c r="J100" i="2" s="1"/>
  <c r="I580" i="2"/>
  <c r="J580" i="2" s="1"/>
  <c r="I587" i="2"/>
  <c r="J587" i="2" s="1"/>
  <c r="I731" i="2"/>
  <c r="J731" i="2" s="1"/>
  <c r="I727" i="2"/>
  <c r="J727" i="2" s="1"/>
  <c r="I809" i="2"/>
  <c r="J809" i="2" s="1"/>
  <c r="I528" i="2"/>
  <c r="J528" i="2" s="1"/>
  <c r="I711" i="2"/>
  <c r="J711" i="2" s="1"/>
  <c r="I218" i="2"/>
  <c r="J218" i="2" s="1"/>
  <c r="I68" i="2"/>
  <c r="J68" i="2" s="1"/>
  <c r="I457" i="2"/>
  <c r="J457" i="2" s="1"/>
  <c r="I88" i="2"/>
  <c r="J88" i="2" s="1"/>
  <c r="I859" i="2"/>
  <c r="J859" i="2" s="1"/>
  <c r="I925" i="2"/>
  <c r="J925" i="2" s="1"/>
  <c r="I703" i="2"/>
  <c r="J703" i="2" s="1"/>
  <c r="I556" i="2"/>
  <c r="J556" i="2" s="1"/>
  <c r="I299" i="2"/>
  <c r="J299" i="2" s="1"/>
  <c r="I386" i="2"/>
  <c r="J386" i="2" s="1"/>
  <c r="I84" i="2"/>
  <c r="J84" i="2" s="1"/>
  <c r="I227" i="2"/>
  <c r="J227" i="2" s="1"/>
  <c r="I1078" i="2"/>
  <c r="I332" i="2"/>
  <c r="J332" i="2" s="1"/>
  <c r="I905" i="2"/>
  <c r="J905" i="2" s="1"/>
  <c r="I5" i="2"/>
  <c r="J5" i="2" s="1"/>
  <c r="I803" i="2"/>
  <c r="J803" i="2" s="1"/>
  <c r="I106" i="2"/>
  <c r="J106" i="2" s="1"/>
  <c r="I558" i="2"/>
  <c r="J558" i="2" s="1"/>
  <c r="I147" i="2"/>
  <c r="J147" i="2" s="1"/>
  <c r="I1004" i="2"/>
  <c r="J1004" i="2" s="1"/>
  <c r="I696" i="2"/>
  <c r="J696" i="2" s="1"/>
  <c r="I89" i="2"/>
  <c r="J89" i="2" s="1"/>
  <c r="I541" i="2"/>
  <c r="J541" i="2" s="1"/>
  <c r="I309" i="2"/>
  <c r="J309" i="2" s="1"/>
  <c r="I44" i="2"/>
  <c r="J44" i="2" s="1"/>
  <c r="I873" i="2"/>
  <c r="J873" i="2" s="1"/>
  <c r="I177" i="2"/>
  <c r="J177" i="2" s="1"/>
  <c r="I165" i="2"/>
  <c r="J165" i="2" s="1"/>
  <c r="I609" i="2"/>
  <c r="J609" i="2" s="1"/>
  <c r="I1026" i="2"/>
  <c r="J1026" i="2" s="1"/>
  <c r="I709" i="2"/>
  <c r="J709" i="2" s="1"/>
  <c r="I333" i="2"/>
  <c r="J333" i="2" s="1"/>
  <c r="I848" i="2"/>
  <c r="J848" i="2" s="1"/>
  <c r="I166" i="2"/>
  <c r="J166" i="2" s="1"/>
  <c r="I161" i="2"/>
  <c r="J161" i="2" s="1"/>
  <c r="I451" i="2"/>
  <c r="J451" i="2" s="1"/>
  <c r="I515" i="2"/>
  <c r="J515" i="2" s="1"/>
  <c r="I1006" i="2"/>
  <c r="J1006" i="2" s="1"/>
  <c r="I1056" i="2"/>
  <c r="J1056" i="2" s="1"/>
  <c r="I75" i="2"/>
  <c r="J75" i="2" s="1"/>
  <c r="I844" i="2"/>
  <c r="J844" i="2" s="1"/>
  <c r="I557" i="2"/>
  <c r="J557" i="2" s="1"/>
  <c r="I1075" i="2"/>
  <c r="I313" i="2"/>
  <c r="J313" i="2" s="1"/>
  <c r="I1049" i="2"/>
  <c r="J1049" i="2" s="1"/>
  <c r="I14" i="2"/>
  <c r="J14" i="2" s="1"/>
  <c r="I782" i="2"/>
  <c r="J782" i="2" s="1"/>
  <c r="I269" i="2"/>
  <c r="J269" i="2" s="1"/>
  <c r="I671" i="2"/>
  <c r="J671" i="2" s="1"/>
  <c r="I799" i="2"/>
  <c r="J799" i="2" s="1"/>
  <c r="I13" i="2"/>
  <c r="J13" i="2" s="1"/>
  <c r="I677" i="2"/>
  <c r="J677" i="2" s="1"/>
  <c r="I835" i="2"/>
  <c r="J835" i="2" s="1"/>
  <c r="I707" i="2"/>
  <c r="J707" i="2" s="1"/>
  <c r="I668" i="2"/>
  <c r="J668" i="2" s="1"/>
  <c r="I391" i="2"/>
  <c r="J391" i="2" s="1"/>
  <c r="I722" i="2"/>
  <c r="J722" i="2" s="1"/>
  <c r="I496" i="2"/>
  <c r="J496" i="2" s="1"/>
  <c r="I750" i="2"/>
  <c r="J750" i="2" s="1"/>
  <c r="I915" i="2"/>
  <c r="J915" i="2" s="1"/>
  <c r="I841" i="2"/>
  <c r="J841" i="2" s="1"/>
  <c r="I554" i="2"/>
  <c r="J554" i="2" s="1"/>
  <c r="I584" i="2"/>
  <c r="J584" i="2" s="1"/>
  <c r="I114" i="2"/>
  <c r="J114" i="2" s="1"/>
  <c r="I583" i="2"/>
  <c r="J583" i="2" s="1"/>
  <c r="I388" i="2"/>
  <c r="J388" i="2" s="1"/>
  <c r="I988" i="2"/>
  <c r="J988" i="2" s="1"/>
  <c r="I47" i="2"/>
  <c r="J47" i="2" s="1"/>
  <c r="I678" i="2"/>
  <c r="J678" i="2" s="1"/>
  <c r="I907" i="2"/>
  <c r="J907" i="2" s="1"/>
  <c r="I270" i="2"/>
  <c r="J270" i="2" s="1"/>
  <c r="I98" i="2"/>
  <c r="J98" i="2" s="1"/>
  <c r="I297" i="2"/>
  <c r="J297" i="2" s="1"/>
  <c r="I526" i="2"/>
  <c r="J526" i="2" s="1"/>
  <c r="I204" i="2"/>
  <c r="J204" i="2" s="1"/>
  <c r="I965" i="2"/>
  <c r="J965" i="2" s="1"/>
  <c r="I649" i="2"/>
  <c r="J649" i="2" s="1"/>
  <c r="I811" i="2"/>
  <c r="J811" i="2" s="1"/>
  <c r="I550" i="2"/>
  <c r="J550" i="2" s="1"/>
  <c r="I762" i="2"/>
  <c r="J762" i="2" s="1"/>
  <c r="I168" i="2"/>
  <c r="J168" i="2" s="1"/>
  <c r="I178" i="2"/>
  <c r="J178" i="2" s="1"/>
  <c r="I340" i="2"/>
  <c r="J340" i="2" s="1"/>
  <c r="I80" i="2"/>
  <c r="J80" i="2" s="1"/>
  <c r="I507" i="2"/>
  <c r="J507" i="2" s="1"/>
  <c r="I389" i="2"/>
  <c r="J389" i="2" s="1"/>
  <c r="I148" i="2"/>
  <c r="J148" i="2" s="1"/>
  <c r="I747" i="2"/>
  <c r="J747" i="2" s="1"/>
  <c r="I1052" i="2"/>
  <c r="J1052" i="2" s="1"/>
  <c r="I638" i="2"/>
  <c r="J638" i="2" s="1"/>
  <c r="I691" i="2"/>
  <c r="J691" i="2" s="1"/>
  <c r="I150" i="2"/>
  <c r="J150" i="2" s="1"/>
  <c r="I928" i="2"/>
  <c r="J928" i="2" s="1"/>
  <c r="I1072" i="2"/>
  <c r="I220" i="2"/>
  <c r="J220" i="2" s="1"/>
  <c r="I381" i="2"/>
  <c r="J381" i="2" s="1"/>
  <c r="I539" i="2"/>
  <c r="J539" i="2" s="1"/>
  <c r="I284" i="2"/>
  <c r="J284" i="2" s="1"/>
  <c r="I144" i="2"/>
  <c r="J144" i="2" s="1"/>
  <c r="I129" i="2"/>
  <c r="J129" i="2" s="1"/>
  <c r="I429" i="2"/>
  <c r="J429" i="2" s="1"/>
  <c r="I706" i="2"/>
  <c r="J706" i="2" s="1"/>
  <c r="I433" i="2"/>
  <c r="J433" i="2" s="1"/>
  <c r="I190" i="2"/>
  <c r="J190" i="2" s="1"/>
  <c r="I491" i="2"/>
  <c r="J491" i="2" s="1"/>
  <c r="I63" i="2"/>
  <c r="J63" i="2" s="1"/>
  <c r="I137" i="2"/>
  <c r="J137" i="2" s="1"/>
  <c r="I540" i="2"/>
  <c r="J540" i="2" s="1"/>
  <c r="I431" i="2"/>
  <c r="J431" i="2" s="1"/>
  <c r="I412" i="2"/>
  <c r="J412" i="2" s="1"/>
  <c r="I225" i="2"/>
  <c r="J225" i="2" s="1"/>
  <c r="I641" i="2"/>
  <c r="J641" i="2" s="1"/>
  <c r="I979" i="2"/>
  <c r="J979" i="2" s="1"/>
  <c r="I472" i="2"/>
  <c r="J472" i="2" s="1"/>
  <c r="I1032" i="2"/>
  <c r="J1032" i="2" s="1"/>
  <c r="I359" i="2"/>
  <c r="J359" i="2" s="1"/>
  <c r="I498" i="2"/>
  <c r="J498" i="2" s="1"/>
  <c r="I418" i="2"/>
  <c r="J418" i="2" s="1"/>
  <c r="I1007" i="2"/>
  <c r="J1007" i="2" s="1"/>
  <c r="I1046" i="2"/>
  <c r="J1046" i="2" s="1"/>
  <c r="I984" i="2"/>
  <c r="J984" i="2" s="1"/>
  <c r="I191" i="2"/>
  <c r="J191" i="2" s="1"/>
  <c r="I898" i="2"/>
  <c r="J898" i="2" s="1"/>
  <c r="I157" i="2"/>
  <c r="J157" i="2" s="1"/>
  <c r="I590" i="2"/>
  <c r="J590" i="2" s="1"/>
  <c r="I235" i="2"/>
  <c r="J235" i="2" s="1"/>
  <c r="I964" i="2"/>
  <c r="J964" i="2" s="1"/>
  <c r="I20" i="2"/>
  <c r="J20" i="2" s="1"/>
  <c r="I647" i="2"/>
  <c r="J647" i="2" s="1"/>
  <c r="I755" i="2"/>
  <c r="J755" i="2" s="1"/>
  <c r="I252" i="2"/>
  <c r="J252" i="2" s="1"/>
  <c r="I134" i="2"/>
  <c r="J134" i="2" s="1"/>
  <c r="I824" i="2"/>
  <c r="J824" i="2" s="1"/>
  <c r="I1033" i="2"/>
  <c r="J1033" i="2" s="1"/>
  <c r="I720" i="2"/>
  <c r="J720" i="2" s="1"/>
  <c r="I710" i="2"/>
  <c r="J710" i="2" s="1"/>
  <c r="I357" i="2"/>
  <c r="J357" i="2" s="1"/>
  <c r="I153" i="2"/>
  <c r="J153" i="2" s="1"/>
  <c r="I130" i="2"/>
  <c r="J130" i="2" s="1"/>
  <c r="I162" i="2"/>
  <c r="J162" i="2" s="1"/>
  <c r="I900" i="2"/>
  <c r="J900" i="2" s="1"/>
  <c r="I573" i="2"/>
  <c r="J573" i="2" s="1"/>
  <c r="I934" i="2"/>
  <c r="J934" i="2" s="1"/>
  <c r="I293" i="2"/>
  <c r="J293" i="2" s="1"/>
  <c r="I781" i="2"/>
  <c r="J781" i="2" s="1"/>
  <c r="I58" i="2"/>
  <c r="J58" i="2" s="1"/>
  <c r="I294" i="2"/>
  <c r="J294" i="2" s="1"/>
  <c r="I830" i="2"/>
  <c r="J830" i="2" s="1"/>
  <c r="I1028" i="2"/>
  <c r="J1028" i="2" s="1"/>
  <c r="I237" i="2"/>
  <c r="J237" i="2" s="1"/>
  <c r="I132" i="2"/>
  <c r="J132" i="2" s="1"/>
  <c r="I171" i="2"/>
  <c r="J171" i="2" s="1"/>
  <c r="I801" i="2"/>
  <c r="J801" i="2" s="1"/>
  <c r="I331" i="2"/>
  <c r="J331" i="2" s="1"/>
  <c r="I1068" i="2"/>
  <c r="I354" i="2"/>
  <c r="J354" i="2" s="1"/>
  <c r="I121" i="2"/>
  <c r="J121" i="2" s="1"/>
  <c r="I300" i="2"/>
  <c r="J300" i="2" s="1"/>
  <c r="I850" i="2"/>
  <c r="J850" i="2" s="1"/>
  <c r="I222" i="2"/>
  <c r="J222" i="2" s="1"/>
  <c r="I1040" i="2"/>
  <c r="J1040" i="2" s="1"/>
  <c r="I529" i="2"/>
  <c r="J529" i="2" s="1"/>
  <c r="I1061" i="2"/>
  <c r="I318" i="2"/>
  <c r="J318" i="2" s="1"/>
  <c r="I131" i="2"/>
  <c r="J131" i="2" s="1"/>
  <c r="I954" i="2"/>
  <c r="J954" i="2" s="1"/>
  <c r="I780" i="2"/>
  <c r="J780" i="2" s="1"/>
  <c r="I279" i="2"/>
  <c r="J279" i="2" s="1"/>
  <c r="I3" i="2"/>
  <c r="J3" i="2" s="1"/>
  <c r="I49" i="2"/>
  <c r="J49" i="2" s="1"/>
  <c r="I765" i="2"/>
  <c r="J765" i="2" s="1"/>
  <c r="I863" i="2"/>
  <c r="J863" i="2" s="1"/>
  <c r="I805" i="2"/>
  <c r="J805" i="2" s="1"/>
  <c r="I877" i="2"/>
  <c r="J877" i="2" s="1"/>
  <c r="I61" i="2"/>
  <c r="J61" i="2" s="1"/>
  <c r="I493" i="2"/>
  <c r="J493" i="2" s="1"/>
  <c r="I508" i="2"/>
  <c r="J508" i="2" s="1"/>
  <c r="I764" i="2"/>
  <c r="J764" i="2" s="1"/>
  <c r="I857" i="2"/>
  <c r="J857" i="2" s="1"/>
  <c r="I872" i="2"/>
  <c r="J872" i="2" s="1"/>
  <c r="I819" i="2"/>
  <c r="J819" i="2" s="1"/>
  <c r="I687" i="2"/>
  <c r="J687" i="2" s="1"/>
  <c r="I382" i="2"/>
  <c r="J382" i="2" s="1"/>
  <c r="I108" i="2"/>
  <c r="J108" i="2" s="1"/>
  <c r="I156" i="2"/>
  <c r="J156" i="2" s="1"/>
  <c r="I530" i="2"/>
  <c r="J530" i="2" s="1"/>
  <c r="I102" i="2"/>
  <c r="J102" i="2" s="1"/>
  <c r="I172" i="2"/>
  <c r="J172" i="2" s="1"/>
  <c r="I358" i="2"/>
  <c r="J358" i="2" s="1"/>
  <c r="I59" i="2"/>
  <c r="J59" i="2" s="1"/>
  <c r="I164" i="2"/>
  <c r="J164" i="2" s="1"/>
  <c r="I871" i="2"/>
  <c r="J871" i="2" s="1"/>
  <c r="I814" i="2"/>
  <c r="J814" i="2" s="1"/>
  <c r="I646" i="2"/>
  <c r="J646" i="2" s="1"/>
  <c r="I42" i="2"/>
  <c r="J42" i="2" s="1"/>
  <c r="I315" i="2"/>
  <c r="J315" i="2" s="1"/>
  <c r="I374" i="2"/>
  <c r="J374" i="2" s="1"/>
  <c r="I248" i="2"/>
  <c r="J248" i="2" s="1"/>
  <c r="I135" i="2"/>
  <c r="J135" i="2" s="1"/>
  <c r="I159" i="2"/>
  <c r="J159" i="2" s="1"/>
  <c r="I1057" i="2"/>
  <c r="J1057" i="2" s="1"/>
  <c r="I193" i="2"/>
  <c r="J193" i="2" s="1"/>
  <c r="I586" i="2"/>
  <c r="J586" i="2" s="1"/>
  <c r="I370" i="2"/>
  <c r="J370" i="2" s="1"/>
  <c r="I495" i="2"/>
  <c r="J495" i="2" s="1"/>
  <c r="I914" i="2"/>
  <c r="J914" i="2" s="1"/>
  <c r="I99" i="2"/>
  <c r="J99" i="2" s="1"/>
  <c r="I653" i="2"/>
  <c r="J653" i="2" s="1"/>
  <c r="I968" i="2"/>
  <c r="J968" i="2" s="1"/>
  <c r="I203" i="2"/>
  <c r="J203" i="2" s="1"/>
  <c r="I600" i="2"/>
  <c r="J600" i="2" s="1"/>
  <c r="I65" i="2"/>
  <c r="J65" i="2" s="1"/>
  <c r="I768" i="2"/>
  <c r="J768" i="2" s="1"/>
  <c r="I512" i="2"/>
  <c r="J512" i="2" s="1"/>
  <c r="I614" i="2"/>
  <c r="J614" i="2" s="1"/>
  <c r="I490" i="2"/>
  <c r="J490" i="2" s="1"/>
  <c r="I295" i="2"/>
  <c r="J295" i="2" s="1"/>
  <c r="I628" i="2"/>
  <c r="J628" i="2" s="1"/>
  <c r="I987" i="2"/>
  <c r="J987" i="2" s="1"/>
  <c r="I419" i="2"/>
  <c r="J419" i="2" s="1"/>
  <c r="I460" i="2"/>
  <c r="J460" i="2" s="1"/>
  <c r="I184" i="2"/>
  <c r="J184" i="2" s="1"/>
  <c r="I83" i="2"/>
  <c r="J83" i="2" s="1"/>
  <c r="I868" i="2"/>
  <c r="J868" i="2" s="1"/>
  <c r="I352" i="2"/>
  <c r="J352" i="2" s="1"/>
  <c r="I459" i="2"/>
  <c r="J459" i="2" s="1"/>
  <c r="I697" i="2"/>
  <c r="J697" i="2" s="1"/>
  <c r="I126" i="2"/>
  <c r="J126" i="2" s="1"/>
  <c r="I464" i="2"/>
  <c r="J464" i="2" s="1"/>
  <c r="I523" i="2"/>
  <c r="J523" i="2" s="1"/>
  <c r="I837" i="2"/>
  <c r="J837" i="2" s="1"/>
  <c r="I1005" i="2"/>
  <c r="J1005" i="2" s="1"/>
  <c r="I251" i="2"/>
  <c r="J251" i="2" s="1"/>
  <c r="I626" i="2"/>
  <c r="J626" i="2" s="1"/>
  <c r="I874" i="2"/>
  <c r="J874" i="2" s="1"/>
  <c r="I842" i="2"/>
  <c r="J842" i="2" s="1"/>
  <c r="I480" i="2"/>
  <c r="J480" i="2" s="1"/>
  <c r="I186" i="2"/>
  <c r="J186" i="2" s="1"/>
  <c r="I527" i="2"/>
  <c r="J527" i="2" s="1"/>
  <c r="I289" i="2"/>
  <c r="J289" i="2" s="1"/>
  <c r="I993" i="2"/>
  <c r="J993" i="2" s="1"/>
  <c r="I878" i="2"/>
  <c r="J878" i="2" s="1"/>
  <c r="I241" i="2"/>
  <c r="J241" i="2" s="1"/>
  <c r="I767" i="2"/>
  <c r="J767" i="2" s="1"/>
  <c r="I1073" i="2"/>
  <c r="I379" i="2"/>
  <c r="J379" i="2" s="1"/>
  <c r="I735" i="2"/>
  <c r="J735" i="2" s="1"/>
  <c r="I275" i="2"/>
  <c r="J275" i="2" s="1"/>
  <c r="I1070" i="2"/>
  <c r="I534" i="2"/>
  <c r="J534" i="2" s="1"/>
  <c r="I308" i="2"/>
  <c r="J308" i="2" s="1"/>
  <c r="I560" i="2"/>
  <c r="J560" i="2" s="1"/>
  <c r="I499" i="2"/>
  <c r="J499" i="2" s="1"/>
  <c r="I422" i="2"/>
  <c r="J422" i="2" s="1"/>
  <c r="I611" i="2"/>
  <c r="J611" i="2" s="1"/>
  <c r="I78" i="2"/>
  <c r="J78" i="2" s="1"/>
  <c r="I1034" i="2"/>
  <c r="J1034" i="2" s="1"/>
  <c r="I665" i="2"/>
  <c r="J665" i="2" s="1"/>
  <c r="I234" i="2"/>
  <c r="J234" i="2" s="1"/>
  <c r="I136" i="2"/>
  <c r="J136" i="2" s="1"/>
  <c r="I546" i="2"/>
  <c r="J546" i="2" s="1"/>
  <c r="I543" i="2"/>
  <c r="J543" i="2" s="1"/>
  <c r="I555" i="2"/>
  <c r="J555" i="2" s="1"/>
  <c r="I634" i="2"/>
  <c r="J634" i="2" s="1"/>
  <c r="I758" i="2"/>
  <c r="J758" i="2" s="1"/>
  <c r="I606" i="2"/>
  <c r="J606" i="2" s="1"/>
  <c r="I175" i="2"/>
  <c r="J175" i="2" s="1"/>
  <c r="I277" i="2"/>
  <c r="J277" i="2" s="1"/>
  <c r="I376" i="2"/>
  <c r="J376" i="2" s="1"/>
  <c r="I751" i="2"/>
  <c r="J751" i="2" s="1"/>
  <c r="I478" i="2"/>
  <c r="J478" i="2" s="1"/>
  <c r="I411" i="2"/>
  <c r="J411" i="2" s="1"/>
  <c r="I562" i="2"/>
  <c r="J562" i="2" s="1"/>
  <c r="I636" i="2"/>
  <c r="J636" i="2" s="1"/>
  <c r="I631" i="2"/>
  <c r="J631" i="2" s="1"/>
  <c r="I817" i="2"/>
  <c r="J817" i="2" s="1"/>
  <c r="I565" i="2"/>
  <c r="J565" i="2" s="1"/>
  <c r="I749" i="2"/>
  <c r="J749" i="2" s="1"/>
  <c r="I931" i="2"/>
  <c r="J931" i="2" s="1"/>
  <c r="I826" i="2"/>
  <c r="J826" i="2" s="1"/>
  <c r="I716" i="2"/>
  <c r="J716" i="2" s="1"/>
  <c r="I992" i="2"/>
  <c r="J992" i="2" s="1"/>
  <c r="I462" i="2"/>
  <c r="J462" i="2" s="1"/>
  <c r="I1059" i="2"/>
  <c r="J1059" i="2" s="1"/>
  <c r="I572" i="2"/>
  <c r="J572" i="2" s="1"/>
  <c r="I473" i="2"/>
  <c r="J473" i="2" s="1"/>
  <c r="I240" i="2"/>
  <c r="J240" i="2" s="1"/>
  <c r="I933" i="2"/>
  <c r="J933" i="2" s="1"/>
  <c r="I286" i="2"/>
  <c r="J286" i="2" s="1"/>
  <c r="I7" i="2"/>
  <c r="J7" i="2" s="1"/>
  <c r="I548" i="2"/>
  <c r="J548" i="2" s="1"/>
  <c r="I818" i="2"/>
  <c r="J818" i="2" s="1"/>
  <c r="I149" i="2"/>
  <c r="J149" i="2" s="1"/>
  <c r="I138" i="2"/>
  <c r="J138" i="2" s="1"/>
  <c r="I658" i="2"/>
  <c r="J658" i="2" s="1"/>
  <c r="I519" i="2"/>
  <c r="J519" i="2" s="1"/>
  <c r="I444" i="2"/>
  <c r="J444" i="2" s="1"/>
  <c r="I698" i="2"/>
  <c r="J698" i="2" s="1"/>
  <c r="I139" i="2"/>
  <c r="J139" i="2" s="1"/>
  <c r="I904" i="2"/>
  <c r="J904" i="2" s="1"/>
  <c r="I1014" i="2"/>
  <c r="J1014" i="2" s="1"/>
  <c r="I730" i="2"/>
  <c r="J730" i="2" s="1"/>
  <c r="I983" i="2"/>
  <c r="J983" i="2" s="1"/>
  <c r="I476" i="2"/>
  <c r="J476" i="2" s="1"/>
  <c r="I827" i="2"/>
  <c r="J827" i="2" s="1"/>
  <c r="I112" i="2"/>
  <c r="J112" i="2" s="1"/>
  <c r="I815" i="2"/>
  <c r="J815" i="2" s="1"/>
  <c r="I640" i="2"/>
  <c r="J640" i="2" s="1"/>
  <c r="I291" i="2"/>
  <c r="J291" i="2" s="1"/>
  <c r="I908" i="2"/>
  <c r="J908" i="2" s="1"/>
  <c r="I40" i="2"/>
  <c r="J40" i="2" s="1"/>
  <c r="I976" i="2"/>
  <c r="J976" i="2" s="1"/>
  <c r="I630" i="2"/>
  <c r="J630" i="2" s="1"/>
  <c r="I155" i="2"/>
  <c r="J155" i="2" s="1"/>
  <c r="I272" i="2"/>
  <c r="J272" i="2" s="1"/>
  <c r="I656" i="2"/>
  <c r="J656" i="2" s="1"/>
  <c r="I221" i="2"/>
  <c r="J221" i="2" s="1"/>
  <c r="I774" i="2"/>
  <c r="J774" i="2" s="1"/>
  <c r="I1067" i="2"/>
  <c r="I802" i="2"/>
  <c r="J802" i="2" s="1"/>
  <c r="I579" i="2"/>
  <c r="J579" i="2" s="1"/>
  <c r="I356" i="2"/>
  <c r="J356" i="2" s="1"/>
  <c r="I477" i="2"/>
  <c r="J477" i="2" s="1"/>
  <c r="I409" i="2"/>
  <c r="J409" i="2" s="1"/>
  <c r="I939" i="2"/>
  <c r="J939" i="2" s="1"/>
  <c r="I1077" i="2"/>
  <c r="I1081" i="2"/>
  <c r="I424" i="2"/>
  <c r="J424" i="2" s="1"/>
  <c r="I179" i="2"/>
  <c r="J179" i="2" s="1"/>
  <c r="I532" i="2"/>
  <c r="J532" i="2" s="1"/>
  <c r="I53" i="2"/>
  <c r="J53" i="2" s="1"/>
  <c r="I712" i="2"/>
  <c r="J712" i="2" s="1"/>
  <c r="I639" i="2"/>
  <c r="J639" i="2" s="1"/>
  <c r="I854" i="2"/>
  <c r="J854" i="2" s="1"/>
  <c r="I489" i="2"/>
  <c r="J489" i="2" s="1"/>
  <c r="I337" i="2"/>
  <c r="J337" i="2" s="1"/>
  <c r="I483" i="2"/>
  <c r="J483" i="2" s="1"/>
  <c r="I398" i="2"/>
  <c r="J398" i="2" s="1"/>
  <c r="I840" i="2"/>
  <c r="J840" i="2" s="1"/>
  <c r="I233" i="2"/>
  <c r="J233" i="2" s="1"/>
  <c r="I351" i="2"/>
  <c r="J351" i="2" s="1"/>
  <c r="I497" i="2"/>
  <c r="J497" i="2" s="1"/>
  <c r="I861" i="2"/>
  <c r="J861" i="2" s="1"/>
  <c r="I372" i="2"/>
  <c r="J372" i="2" s="1"/>
  <c r="I564" i="2"/>
  <c r="J564" i="2" s="1"/>
  <c r="I743" i="2"/>
  <c r="J743" i="2" s="1"/>
  <c r="I124" i="2"/>
  <c r="J124" i="2" s="1"/>
  <c r="I1069" i="2"/>
  <c r="I206" i="2"/>
  <c r="J206" i="2" s="1"/>
  <c r="I723" i="2"/>
  <c r="J723" i="2" s="1"/>
  <c r="I267" i="2"/>
  <c r="J267" i="2" s="1"/>
  <c r="I396" i="2"/>
  <c r="J396" i="2" s="1"/>
  <c r="I70" i="2"/>
  <c r="J70" i="2" s="1"/>
  <c r="I772" i="2"/>
  <c r="J772" i="2" s="1"/>
  <c r="I406" i="2"/>
  <c r="J406" i="2" s="1"/>
  <c r="I879" i="2"/>
  <c r="J879" i="2" s="1"/>
  <c r="I16" i="2"/>
  <c r="J16" i="2" s="1"/>
  <c r="I759" i="2"/>
  <c r="J759" i="2" s="1"/>
  <c r="I932" i="2"/>
  <c r="J932" i="2" s="1"/>
  <c r="I862" i="2"/>
  <c r="J862" i="2" s="1"/>
  <c r="I465" i="2"/>
  <c r="J465" i="2" s="1"/>
  <c r="I790" i="2"/>
  <c r="J790" i="2" s="1"/>
  <c r="I404" i="2"/>
  <c r="J404" i="2" s="1"/>
  <c r="I335" i="2"/>
  <c r="J335" i="2" s="1"/>
  <c r="I951" i="2"/>
  <c r="J951" i="2" s="1"/>
  <c r="I662" i="2"/>
  <c r="J662" i="2" s="1"/>
  <c r="I650" i="2"/>
  <c r="J650" i="2" s="1"/>
  <c r="I243" i="2"/>
  <c r="J243" i="2" s="1"/>
  <c r="I371" i="2"/>
  <c r="J371" i="2" s="1"/>
  <c r="I808" i="2"/>
  <c r="J808" i="2" s="1"/>
  <c r="I831" i="2"/>
  <c r="J831" i="2" s="1"/>
  <c r="I789" i="2"/>
  <c r="J789" i="2" s="1"/>
  <c r="I856" i="2"/>
  <c r="J856" i="2" s="1"/>
  <c r="I48" i="2"/>
  <c r="J48" i="2" s="1"/>
  <c r="I739" i="2"/>
  <c r="J739" i="2" s="1"/>
  <c r="I924" i="2"/>
  <c r="J924" i="2" s="1"/>
  <c r="I521" i="2"/>
  <c r="J521" i="2" s="1"/>
  <c r="I160" i="2"/>
  <c r="J160" i="2" s="1"/>
  <c r="I643" i="2"/>
  <c r="J643" i="2" s="1"/>
  <c r="I663" i="2"/>
  <c r="J663" i="2" s="1"/>
  <c r="I474" i="2"/>
  <c r="J474" i="2" s="1"/>
  <c r="I718" i="2"/>
  <c r="J718" i="2" s="1"/>
  <c r="I151" i="2"/>
  <c r="J151" i="2" s="1"/>
  <c r="I637" i="2"/>
  <c r="J637" i="2" s="1"/>
  <c r="I524" i="2"/>
  <c r="J524" i="2" s="1"/>
  <c r="I57" i="2"/>
  <c r="J57" i="2" s="1"/>
  <c r="I779" i="2"/>
  <c r="J779" i="2" s="1"/>
  <c r="I701" i="2"/>
  <c r="J701" i="2" s="1"/>
  <c r="I120" i="2"/>
  <c r="J120" i="2" s="1"/>
  <c r="I41" i="2"/>
  <c r="J41" i="2" s="1"/>
  <c r="I881" i="2"/>
  <c r="J881" i="2" s="1"/>
  <c r="I599" i="2"/>
  <c r="J599" i="2" s="1"/>
  <c r="I522" i="2"/>
  <c r="J522" i="2" s="1"/>
  <c r="I79" i="2"/>
  <c r="J79" i="2" s="1"/>
  <c r="I795" i="2"/>
  <c r="J795" i="2" s="1"/>
  <c r="I728" i="2"/>
  <c r="J728" i="2" s="1"/>
  <c r="I408" i="2"/>
  <c r="J408" i="2" s="1"/>
  <c r="I435" i="2"/>
  <c r="J435" i="2" s="1"/>
  <c r="J1073" i="2" l="1"/>
  <c r="K1073" i="2" s="1"/>
  <c r="J1067" i="2"/>
  <c r="K1067" i="2" s="1"/>
  <c r="J1069" i="2"/>
  <c r="K1069" i="2" s="1"/>
  <c r="J1078" i="2"/>
  <c r="K1078" i="2" s="1"/>
  <c r="J1066" i="2"/>
  <c r="K1066" i="2" s="1"/>
  <c r="J1075" i="2"/>
  <c r="K1075" i="2" s="1"/>
  <c r="J1068" i="2"/>
  <c r="K1068" i="2" s="1"/>
  <c r="J1065" i="2"/>
  <c r="K1065" i="2" s="1"/>
  <c r="J1064" i="2"/>
  <c r="K1064" i="2" s="1"/>
  <c r="J1070" i="2"/>
  <c r="K1070" i="2" s="1"/>
  <c r="J1079" i="2"/>
  <c r="K1079" i="2" s="1"/>
  <c r="J1076" i="2"/>
  <c r="K1076" i="2" s="1"/>
  <c r="J1074" i="2"/>
  <c r="K1074" i="2" s="1"/>
  <c r="J1081" i="2"/>
  <c r="K1081" i="2" s="1"/>
  <c r="J1071" i="2"/>
  <c r="K1071" i="2" s="1"/>
  <c r="J1077" i="2"/>
  <c r="K1077" i="2" s="1"/>
  <c r="J1072" i="2"/>
  <c r="K1072" i="2" s="1"/>
  <c r="J1080" i="2"/>
  <c r="K1080" i="2" s="1"/>
  <c r="J1061" i="2"/>
  <c r="K1061" i="2" s="1"/>
  <c r="J1063" i="2"/>
  <c r="K1063" i="2" s="1"/>
  <c r="J1062" i="2"/>
  <c r="K1062" i="2" s="1"/>
  <c r="I832" i="2"/>
  <c r="J832" i="2" s="1"/>
  <c r="I246" i="2"/>
  <c r="J246" i="2" s="1"/>
  <c r="I245" i="2"/>
  <c r="J245" i="2" s="1"/>
  <c r="K634" i="2" l="1"/>
  <c r="I1060" i="2" l="1"/>
  <c r="J1060" i="2" s="1"/>
  <c r="K79" i="2"/>
  <c r="K335" i="2"/>
  <c r="K527" i="2"/>
  <c r="K30" i="2"/>
  <c r="K89" i="2"/>
  <c r="K951" i="2"/>
  <c r="K161" i="2"/>
  <c r="K34" i="2"/>
  <c r="K48" i="2"/>
  <c r="K46" i="2"/>
  <c r="K59" i="2"/>
  <c r="K751" i="2"/>
  <c r="K624" i="2"/>
  <c r="K904" i="2"/>
  <c r="K944" i="2"/>
  <c r="K121" i="2"/>
  <c r="K37" i="2"/>
  <c r="K112" i="2"/>
  <c r="K750" i="2"/>
  <c r="K847" i="2"/>
  <c r="K716" i="2"/>
  <c r="K665" i="2"/>
  <c r="K356" i="2"/>
  <c r="K69" i="2"/>
  <c r="K717" i="2"/>
  <c r="K109" i="2"/>
  <c r="K443" i="2"/>
  <c r="K905" i="2"/>
  <c r="K735" i="2"/>
  <c r="K8" i="2"/>
  <c r="K296" i="2"/>
  <c r="K81" i="2"/>
  <c r="K198" i="2"/>
  <c r="K710" i="2"/>
  <c r="K111" i="2"/>
  <c r="K445" i="2"/>
  <c r="K105" i="2"/>
  <c r="K108" i="2"/>
  <c r="K55" i="2"/>
  <c r="K104" i="2"/>
  <c r="K162" i="2"/>
  <c r="K732" i="2"/>
  <c r="K787" i="2"/>
  <c r="K661" i="2"/>
  <c r="K1009" i="2"/>
  <c r="K417" i="2"/>
  <c r="K166" i="2"/>
  <c r="K1045" i="2"/>
  <c r="K791" i="2"/>
  <c r="K425" i="2"/>
  <c r="K896" i="2"/>
  <c r="K1040" i="2"/>
  <c r="K845" i="2"/>
  <c r="K1048" i="2"/>
  <c r="K660" i="2"/>
  <c r="K683" i="2"/>
  <c r="K60" i="2"/>
  <c r="K101" i="2"/>
  <c r="K937" i="2"/>
  <c r="K1008" i="2"/>
  <c r="K64" i="2"/>
  <c r="K189" i="2"/>
  <c r="K663" i="2"/>
  <c r="K843" i="2"/>
  <c r="K544" i="2"/>
  <c r="K602" i="2"/>
  <c r="K1005" i="2"/>
  <c r="K669" i="2"/>
  <c r="K1030" i="2"/>
  <c r="K110" i="2"/>
  <c r="K524" i="2"/>
  <c r="K106" i="2"/>
  <c r="K342" i="2"/>
  <c r="K852" i="2"/>
  <c r="K1007" i="2"/>
  <c r="K380" i="2"/>
  <c r="K123" i="2"/>
  <c r="K331" i="2"/>
  <c r="K664" i="2"/>
  <c r="K874" i="2"/>
  <c r="K1046" i="2"/>
  <c r="K1012" i="2"/>
  <c r="K378" i="2"/>
  <c r="K58" i="2"/>
  <c r="K759" i="2"/>
  <c r="K381" i="2"/>
  <c r="K662" i="2"/>
  <c r="K831" i="2"/>
  <c r="K277" i="2"/>
  <c r="K684" i="2"/>
  <c r="K707" i="2"/>
  <c r="K1044" i="2"/>
  <c r="K140" i="2"/>
  <c r="K646" i="2"/>
  <c r="K1010" i="2"/>
  <c r="K441" i="2"/>
  <c r="K955" i="2"/>
  <c r="K673" i="2" l="1"/>
  <c r="K826" i="2"/>
  <c r="K941" i="2"/>
  <c r="K197" i="2"/>
  <c r="K1026" i="2"/>
  <c r="K128" i="2"/>
  <c r="K346" i="2"/>
  <c r="K870" i="2"/>
  <c r="K752" i="2"/>
  <c r="K1027" i="2"/>
  <c r="K869" i="2"/>
  <c r="K295" i="2"/>
  <c r="K1002" i="2"/>
  <c r="K810" i="2"/>
  <c r="K90" i="2"/>
  <c r="K170" i="2"/>
  <c r="K479" i="2"/>
  <c r="K862" i="2"/>
  <c r="K113" i="2"/>
  <c r="K213" i="2"/>
  <c r="K430" i="2"/>
  <c r="K906" i="2"/>
  <c r="K31" i="2"/>
  <c r="K364" i="2"/>
  <c r="K656" i="2"/>
  <c r="K363" i="2"/>
  <c r="K880" i="2"/>
  <c r="K1059" i="2"/>
  <c r="K242" i="2"/>
  <c r="K867" i="2"/>
  <c r="K771" i="2"/>
  <c r="K704" i="2"/>
  <c r="K618" i="2"/>
  <c r="K199" i="2"/>
  <c r="K182" i="2"/>
  <c r="K584" i="2"/>
  <c r="K949" i="2"/>
  <c r="K798" i="2"/>
  <c r="K549" i="2"/>
  <c r="K412" i="2"/>
  <c r="K450" i="2"/>
  <c r="K16" i="2"/>
  <c r="K675" i="2"/>
  <c r="K597" i="2"/>
  <c r="K805" i="2"/>
  <c r="K232" i="2"/>
  <c r="K576" i="2"/>
  <c r="K940" i="2"/>
  <c r="K543" i="2"/>
  <c r="K1023" i="2"/>
  <c r="K383" i="2"/>
  <c r="K574" i="2"/>
  <c r="K954" i="2"/>
  <c r="K892" i="2"/>
  <c r="K491" i="2"/>
  <c r="K762" i="2"/>
  <c r="K453" i="2"/>
  <c r="K176" i="2"/>
  <c r="K54" i="2"/>
  <c r="K192" i="2"/>
  <c r="K117" i="2"/>
  <c r="K442" i="2"/>
  <c r="K853" i="2"/>
  <c r="K902" i="2"/>
  <c r="K495" i="2"/>
  <c r="K87" i="2"/>
  <c r="K898" i="2"/>
  <c r="K538" i="2"/>
  <c r="K518" i="2"/>
  <c r="K827" i="2"/>
  <c r="K262" i="2"/>
  <c r="K99" i="2"/>
  <c r="K508" i="2"/>
  <c r="K73" i="2"/>
  <c r="K1031" i="2"/>
  <c r="K494" i="2"/>
  <c r="K360" i="2"/>
  <c r="K472" i="2"/>
  <c r="K185" i="2"/>
  <c r="K620" i="2"/>
  <c r="K883" i="2"/>
  <c r="K301" i="2"/>
  <c r="K535" i="2"/>
  <c r="K958" i="2"/>
  <c r="K621" i="2"/>
  <c r="K294" i="2"/>
  <c r="K390" i="2"/>
  <c r="K582" i="2"/>
  <c r="K966" i="2"/>
  <c r="K1049" i="2"/>
  <c r="K315" i="2"/>
  <c r="K734" i="2"/>
  <c r="K333" i="2"/>
  <c r="K211" i="2"/>
  <c r="K210" i="2"/>
  <c r="K483" i="2"/>
  <c r="K327" i="2"/>
  <c r="K338" i="2"/>
  <c r="K794" i="2"/>
  <c r="K642" i="2"/>
  <c r="K352" i="2"/>
  <c r="K653" i="2"/>
  <c r="K767" i="2"/>
  <c r="K632" i="2"/>
  <c r="K512" i="2"/>
  <c r="K926" i="2"/>
  <c r="K328" i="2"/>
  <c r="K884" i="2"/>
  <c r="K22" i="2"/>
  <c r="K899" i="2"/>
  <c r="K564" i="2"/>
  <c r="K694" i="2"/>
  <c r="K689" i="2"/>
  <c r="K556" i="2"/>
  <c r="K919" i="2"/>
  <c r="K709" i="2"/>
  <c r="K739" i="2"/>
  <c r="K769" i="2"/>
  <c r="K855" i="2"/>
  <c r="K611" i="2"/>
  <c r="K962" i="2"/>
  <c r="K863" i="2"/>
  <c r="K406" i="2"/>
  <c r="K692" i="2"/>
  <c r="K473" i="2"/>
  <c r="K94" i="2"/>
  <c r="K546" i="2"/>
  <c r="K500" i="2"/>
  <c r="K668" i="2"/>
  <c r="K909" i="2"/>
  <c r="K208" i="2"/>
  <c r="K35" i="2"/>
  <c r="K649" i="2"/>
  <c r="K817" i="2"/>
  <c r="K913" i="2"/>
  <c r="K148" i="2"/>
  <c r="K401" i="2"/>
  <c r="K553" i="2"/>
  <c r="K509" i="2"/>
  <c r="K691" i="2"/>
  <c r="K768" i="2"/>
  <c r="K261" i="2"/>
  <c r="K558" i="2"/>
  <c r="K627" i="2"/>
  <c r="K811" i="2"/>
  <c r="K978" i="2"/>
  <c r="K803" i="2"/>
  <c r="K62" i="2"/>
  <c r="K325" i="2"/>
  <c r="K209" i="2"/>
  <c r="K97" i="2"/>
  <c r="K366" i="2"/>
  <c r="K808" i="2"/>
  <c r="K134" i="2"/>
  <c r="K291" i="2"/>
  <c r="K680" i="2"/>
  <c r="K777" i="2"/>
  <c r="K153" i="2"/>
  <c r="K956" i="2"/>
  <c r="K809" i="2"/>
  <c r="K279" i="2"/>
  <c r="K695" i="2"/>
  <c r="K481" i="2"/>
  <c r="K854" i="2"/>
  <c r="K72" i="2"/>
  <c r="K722" i="2"/>
  <c r="K61" i="2"/>
  <c r="K554" i="2"/>
  <c r="K1021" i="2"/>
  <c r="K551" i="2"/>
  <c r="K497" i="2"/>
  <c r="K451" i="2"/>
  <c r="K348" i="2"/>
  <c r="K793" i="2"/>
  <c r="K583" i="2"/>
  <c r="K993" i="2"/>
  <c r="K456" i="2"/>
  <c r="K550" i="2"/>
  <c r="K237" i="2"/>
  <c r="K43" i="2"/>
  <c r="K988" i="2"/>
  <c r="K249" i="2"/>
  <c r="K304" i="2"/>
  <c r="K515" i="2"/>
  <c r="K80" i="2"/>
  <c r="K370" i="2"/>
  <c r="K813" i="2"/>
  <c r="K766" i="2"/>
  <c r="K975" i="2"/>
  <c r="K525" i="2"/>
  <c r="K230" i="2"/>
  <c r="K426" i="2"/>
  <c r="K17" i="2"/>
  <c r="K779" i="2"/>
  <c r="K565" i="2"/>
  <c r="K711" i="2"/>
  <c r="K997" i="2"/>
  <c r="K1043" i="2"/>
  <c r="K598" i="2"/>
  <c r="K234" i="2"/>
  <c r="K39" i="2"/>
  <c r="K178" i="2"/>
  <c r="K19" i="2"/>
  <c r="K562" i="2"/>
  <c r="K175" i="2"/>
  <c r="K961" i="2"/>
  <c r="K674" i="2"/>
  <c r="K561" i="2"/>
  <c r="K100" i="2"/>
  <c r="K637" i="2"/>
  <c r="K284" i="2"/>
  <c r="K313" i="2"/>
  <c r="K815" i="2"/>
  <c r="K428" i="2"/>
  <c r="K895" i="2"/>
  <c r="K990" i="2"/>
  <c r="K173" i="2"/>
  <c r="K190" i="2"/>
  <c r="K505" i="2"/>
  <c r="K741" i="2"/>
  <c r="K15" i="2"/>
  <c r="K260" i="2"/>
  <c r="K520" i="2"/>
  <c r="K256" i="2"/>
  <c r="K521" i="2"/>
  <c r="K572" i="2"/>
  <c r="K7" i="2"/>
  <c r="K297" i="2"/>
  <c r="K336" i="2"/>
  <c r="K188" i="2"/>
  <c r="K138" i="2"/>
  <c r="K651" i="2"/>
  <c r="K530" i="2"/>
  <c r="K196" i="2"/>
  <c r="K773" i="2"/>
  <c r="K302" i="2"/>
  <c r="K733" i="2"/>
  <c r="K354" i="2"/>
  <c r="K394" i="2"/>
  <c r="K821" i="2"/>
  <c r="K933" i="2"/>
  <c r="K931" i="2"/>
  <c r="K77" i="2"/>
  <c r="K272" i="2"/>
  <c r="K53" i="2"/>
  <c r="K596" i="2"/>
  <c r="K437" i="2"/>
  <c r="K489" i="2"/>
  <c r="K911" i="2"/>
  <c r="K326" i="2"/>
  <c r="K236" i="2"/>
  <c r="K1024" i="2"/>
  <c r="K463" i="2"/>
  <c r="K136" i="2"/>
  <c r="K413" i="2"/>
  <c r="K706" i="2"/>
  <c r="K648" i="2"/>
  <c r="K745" i="2"/>
  <c r="K929" i="2"/>
  <c r="K424" i="2"/>
  <c r="K540" i="2"/>
  <c r="K177" i="2"/>
  <c r="K693" i="2"/>
  <c r="K478" i="2"/>
  <c r="K268" i="2"/>
  <c r="K78" i="2"/>
  <c r="K539" i="2"/>
  <c r="K1041" i="2"/>
  <c r="K369" i="2"/>
  <c r="K74" i="2"/>
  <c r="K349" i="2"/>
  <c r="K6" i="2"/>
  <c r="K986" i="2"/>
  <c r="K403" i="2"/>
  <c r="K469" i="2"/>
  <c r="K781" i="2"/>
  <c r="K701" i="2"/>
  <c r="K119" i="2"/>
  <c r="K67" i="2"/>
  <c r="K612" i="2"/>
  <c r="K724" i="2"/>
  <c r="K1036" i="2"/>
  <c r="K125" i="2"/>
  <c r="K875" i="2"/>
  <c r="K985" i="2"/>
  <c r="K924" i="2"/>
  <c r="K1054" i="2"/>
  <c r="K187" i="2"/>
  <c r="K384" i="2"/>
  <c r="K591" i="2"/>
  <c r="K245" i="2"/>
  <c r="K309" i="2"/>
  <c r="K688" i="2"/>
  <c r="K548" i="2"/>
  <c r="K212" i="2"/>
  <c r="K754" i="2"/>
  <c r="K1051" i="2"/>
  <c r="K157" i="2"/>
  <c r="K729" i="2"/>
  <c r="K659" i="2"/>
  <c r="K968" i="2"/>
  <c r="K932" i="2"/>
  <c r="K801" i="2"/>
  <c r="K114" i="2"/>
  <c r="K1006" i="2"/>
  <c r="K36" i="2"/>
  <c r="K903" i="2"/>
  <c r="K942" i="2"/>
  <c r="K609" i="2"/>
  <c r="K454" i="2"/>
  <c r="K147" i="2"/>
  <c r="K155" i="2"/>
  <c r="K235" i="2"/>
  <c r="K783" i="2"/>
  <c r="K528" i="2"/>
  <c r="K415" i="2"/>
  <c r="K10" i="2"/>
  <c r="K221" i="2"/>
  <c r="K130" i="2"/>
  <c r="K152" i="2"/>
  <c r="K776" i="2"/>
  <c r="K259" i="2"/>
  <c r="K84" i="2"/>
  <c r="K228" i="2"/>
  <c r="K844" i="2"/>
  <c r="K976" i="2"/>
  <c r="K971" i="2"/>
  <c r="K44" i="2"/>
  <c r="K788" i="2"/>
  <c r="K382" i="2"/>
  <c r="K322" i="2"/>
  <c r="K625" i="2"/>
  <c r="K601" i="2"/>
  <c r="K839" i="2"/>
  <c r="K849" i="2"/>
  <c r="K592" i="2"/>
  <c r="K727" i="2"/>
  <c r="K270" i="2"/>
  <c r="K901" i="2"/>
  <c r="K52" i="2"/>
  <c r="K223" i="2"/>
  <c r="K972" i="2"/>
  <c r="K658" i="2"/>
  <c r="K143" i="2"/>
  <c r="K337" i="2"/>
  <c r="K388" i="2"/>
  <c r="K824" i="2"/>
  <c r="K936" i="2"/>
  <c r="K98" i="2"/>
  <c r="K408" i="2"/>
  <c r="K1057" i="2"/>
  <c r="K655" i="2"/>
  <c r="K466" i="2"/>
  <c r="K214" i="2"/>
  <c r="K396" i="2"/>
  <c r="K271" i="2"/>
  <c r="K339" i="2"/>
  <c r="K12" i="2"/>
  <c r="K431" i="2"/>
  <c r="K129" i="2"/>
  <c r="K616" i="2"/>
  <c r="K927" i="2"/>
  <c r="K503" i="2"/>
  <c r="K257" i="2"/>
  <c r="K321" i="2"/>
  <c r="K698" i="2"/>
  <c r="K1019" i="2"/>
  <c r="K151" i="2"/>
  <c r="K533" i="2"/>
  <c r="K163" i="2"/>
  <c r="K541" i="2"/>
  <c r="K531" i="2"/>
  <c r="K225" i="2"/>
  <c r="K679" i="2"/>
  <c r="K312" i="2"/>
  <c r="K1035" i="2"/>
  <c r="K25" i="2"/>
  <c r="K967" i="2"/>
  <c r="K964" i="2"/>
  <c r="K890" i="2"/>
  <c r="K414" i="2"/>
  <c r="K506" i="2"/>
  <c r="K285" i="2"/>
  <c r="K88" i="2"/>
  <c r="K144" i="2"/>
  <c r="K685" i="2"/>
  <c r="K996" i="2"/>
  <c r="K160" i="2"/>
  <c r="K276" i="2"/>
  <c r="K581" i="2"/>
  <c r="K411" i="2"/>
  <c r="K703" i="2"/>
  <c r="K841" i="2"/>
  <c r="K220" i="2"/>
  <c r="K278" i="2"/>
  <c r="K1042" i="2"/>
  <c r="K70" i="2"/>
  <c r="K545" i="2"/>
  <c r="K806" i="2"/>
  <c r="K71" i="2"/>
  <c r="K458" i="2"/>
  <c r="K75" i="2"/>
  <c r="K654" i="2"/>
  <c r="K820" i="2"/>
  <c r="K916" i="2"/>
  <c r="K158" i="2"/>
  <c r="K666" i="2"/>
  <c r="K124" i="2"/>
  <c r="K40" i="2"/>
  <c r="K760" i="2"/>
  <c r="K643" i="2"/>
  <c r="K102" i="2"/>
  <c r="K999" i="2"/>
  <c r="K914" i="2"/>
  <c r="K459" i="2"/>
  <c r="K980" i="2"/>
  <c r="K139" i="2"/>
  <c r="K851" i="2"/>
  <c r="K448" i="2"/>
  <c r="K402" i="2"/>
  <c r="K317" i="2"/>
  <c r="K557" i="2"/>
  <c r="K830" i="2"/>
  <c r="K1037" i="2"/>
  <c r="K915" i="2"/>
  <c r="K205" i="2"/>
  <c r="K251" i="2"/>
  <c r="K566" i="2"/>
  <c r="K652" i="2"/>
  <c r="K184" i="2"/>
  <c r="K85" i="2"/>
  <c r="K623" i="2"/>
  <c r="K708" i="2"/>
  <c r="K728" i="2"/>
  <c r="K761" i="2"/>
  <c r="K912" i="2"/>
  <c r="K180" i="2"/>
  <c r="K95" i="2"/>
  <c r="K299" i="2"/>
  <c r="K973" i="2"/>
  <c r="K1052" i="2"/>
  <c r="K133" i="2"/>
  <c r="K217" i="2"/>
  <c r="K740" i="2"/>
  <c r="K146" i="2"/>
  <c r="K193" i="2"/>
  <c r="K635" i="2"/>
  <c r="K690" i="2"/>
  <c r="K493" i="2"/>
  <c r="K526" i="2"/>
  <c r="K720" i="2"/>
  <c r="K599" i="2"/>
  <c r="K848" i="2"/>
  <c r="K957" i="2"/>
  <c r="K361" i="2"/>
  <c r="K126" i="2"/>
  <c r="K608" i="2"/>
  <c r="K765" i="2"/>
  <c r="K891" i="2"/>
  <c r="K636" i="2"/>
  <c r="K288" i="2"/>
  <c r="K397" i="2"/>
  <c r="K930" i="2"/>
  <c r="K743" i="2"/>
  <c r="K135" i="2"/>
  <c r="K832" i="2"/>
  <c r="K332" i="2"/>
  <c r="K218" i="2"/>
  <c r="K737" i="2"/>
  <c r="K269" i="2"/>
  <c r="K780" i="2"/>
  <c r="K399" i="2"/>
  <c r="K981" i="2"/>
  <c r="K368" i="2"/>
  <c r="K950" i="2"/>
  <c r="K799" i="2"/>
  <c r="K1025" i="2"/>
  <c r="K219" i="2"/>
  <c r="K347" i="2"/>
  <c r="K286" i="2"/>
  <c r="K194" i="2"/>
  <c r="K439" i="2"/>
  <c r="K292" i="2"/>
  <c r="K579" i="2"/>
  <c r="K542" i="2"/>
  <c r="K93" i="2"/>
  <c r="K507" i="2"/>
  <c r="K719" i="2"/>
  <c r="K696" i="2"/>
  <c r="K900" i="2"/>
  <c r="K837" i="2"/>
  <c r="K522" i="2"/>
  <c r="K1004" i="2"/>
  <c r="K861" i="2"/>
  <c r="K387" i="2"/>
  <c r="K797" i="2"/>
  <c r="K628" i="2"/>
  <c r="K56" i="2"/>
  <c r="K154" i="2"/>
  <c r="K343" i="2"/>
  <c r="K26" i="2"/>
  <c r="K499" i="2"/>
  <c r="K275" i="2"/>
  <c r="K355" i="2"/>
  <c r="K357" i="2"/>
  <c r="K517" i="2"/>
  <c r="K362" i="2"/>
  <c r="K169" i="2"/>
  <c r="K423" i="2"/>
  <c r="K504" i="2"/>
  <c r="K200" i="2"/>
  <c r="K434" i="2"/>
  <c r="K201" i="2"/>
  <c r="K289" i="2"/>
  <c r="K879" i="2"/>
  <c r="K206" i="2"/>
  <c r="K172" i="2"/>
  <c r="K1022" i="2"/>
  <c r="K18" i="2"/>
  <c r="K371" i="2"/>
  <c r="K324" i="2"/>
  <c r="K471" i="2"/>
  <c r="K842" i="2"/>
  <c r="K647" i="2"/>
  <c r="K796" i="2"/>
  <c r="K910" i="2"/>
  <c r="K697" i="2"/>
  <c r="K670" i="2"/>
  <c r="K723" i="2"/>
  <c r="K559" i="2"/>
  <c r="K353" i="2"/>
  <c r="K118" i="2"/>
  <c r="K819" i="2"/>
  <c r="K593" i="2"/>
  <c r="K640" i="2"/>
  <c r="K392" i="2"/>
  <c r="K345" i="2"/>
  <c r="K991" i="2"/>
  <c r="K705" i="2"/>
  <c r="K314" i="2"/>
  <c r="K617" i="2"/>
  <c r="K465" i="2"/>
  <c r="K447" i="2"/>
  <c r="K979" i="2"/>
  <c r="K1028" i="2"/>
  <c r="K420" i="2"/>
  <c r="K866" i="2"/>
  <c r="K103" i="2"/>
  <c r="K5" i="2"/>
  <c r="K959" i="2"/>
  <c r="K650" i="2"/>
  <c r="K24" i="2"/>
  <c r="K293" i="2"/>
  <c r="K878" i="2"/>
  <c r="K248" i="2"/>
  <c r="K595" i="2"/>
  <c r="K376" i="2"/>
  <c r="K191" i="2"/>
  <c r="K488" i="2"/>
  <c r="K419" i="2"/>
  <c r="K307" i="2"/>
  <c r="K1058" i="2"/>
  <c r="K316" i="2"/>
  <c r="K571" i="2"/>
  <c r="K444" i="2"/>
  <c r="K137" i="2"/>
  <c r="K49" i="2"/>
  <c r="K1053" i="2"/>
  <c r="K150" i="2"/>
  <c r="K238" i="2"/>
  <c r="K395" i="2"/>
  <c r="K405" i="2"/>
  <c r="K790" i="2"/>
  <c r="K83" i="2"/>
  <c r="K452" i="2"/>
  <c r="K264" i="2"/>
  <c r="K462" i="2"/>
  <c r="K303" i="2"/>
  <c r="K804" i="2"/>
  <c r="K746" i="2"/>
  <c r="K216" i="2"/>
  <c r="K226" i="2"/>
  <c r="K386" i="2"/>
  <c r="K992" i="2"/>
  <c r="K580" i="2"/>
  <c r="K195" i="2"/>
  <c r="K183" i="2"/>
  <c r="K280" i="2"/>
  <c r="K492" i="2"/>
  <c r="K948" i="2"/>
  <c r="K712" i="2"/>
  <c r="K681" i="2"/>
  <c r="K575" i="2"/>
  <c r="K702" i="2"/>
  <c r="K247" i="2"/>
  <c r="K4" i="2"/>
  <c r="K274" i="2"/>
  <c r="K513" i="2"/>
  <c r="K258" i="2"/>
  <c r="K994" i="2"/>
  <c r="K122" i="2"/>
  <c r="K786" i="2"/>
  <c r="K323" i="2"/>
  <c r="K227" i="2"/>
  <c r="K868" i="2"/>
  <c r="K496" i="2"/>
  <c r="K254" i="2"/>
  <c r="K873" i="2"/>
  <c r="K792" i="2"/>
  <c r="K677" i="2"/>
  <c r="K510" i="2"/>
  <c r="K989" i="2"/>
  <c r="K298" i="2"/>
  <c r="K923" i="2"/>
  <c r="K167" i="2"/>
  <c r="K730" i="2"/>
  <c r="K344" i="2"/>
  <c r="K789" i="2"/>
  <c r="K934" i="2"/>
  <c r="K416" i="2"/>
  <c r="K984" i="2"/>
  <c r="K50" i="2"/>
  <c r="K586" i="2"/>
  <c r="K573" i="2"/>
  <c r="K1003" i="2"/>
  <c r="K638" i="2"/>
  <c r="K894" i="2"/>
  <c r="K374" i="2"/>
  <c r="K514" i="2"/>
  <c r="K736" i="2"/>
  <c r="K622" i="2"/>
  <c r="K57" i="2"/>
  <c r="K120" i="2"/>
  <c r="K486" i="2"/>
  <c r="K756" i="2"/>
  <c r="K132" i="2"/>
  <c r="K555" i="2"/>
  <c r="K699" i="2"/>
  <c r="K770" i="2"/>
  <c r="K207" i="2"/>
  <c r="K921" i="2"/>
  <c r="K795" i="2"/>
  <c r="K107" i="2"/>
  <c r="K231" i="2"/>
  <c r="K995" i="2"/>
  <c r="K502" i="2"/>
  <c r="K475" i="2"/>
  <c r="K818" i="2"/>
  <c r="K713" i="2"/>
  <c r="K516" i="2"/>
  <c r="K939" i="2"/>
  <c r="K744" i="2"/>
  <c r="K846" i="2"/>
  <c r="K410" i="2"/>
  <c r="K484" i="2"/>
  <c r="K409" i="2"/>
  <c r="K115" i="2"/>
  <c r="K29" i="2"/>
  <c r="K476" i="2"/>
  <c r="K619" i="2"/>
  <c r="K393" i="2"/>
  <c r="K977" i="2"/>
  <c r="K385" i="2"/>
  <c r="K404" i="2"/>
  <c r="K66" i="2"/>
  <c r="K970" i="2"/>
  <c r="K589" i="2"/>
  <c r="K560" i="2"/>
  <c r="K775" i="2"/>
  <c r="K47" i="2"/>
  <c r="K432" i="2"/>
  <c r="K41" i="2"/>
  <c r="K721" i="2"/>
  <c r="K1029" i="2"/>
  <c r="K519" i="2"/>
  <c r="K470" i="2"/>
  <c r="K511" i="2"/>
  <c r="K485" i="2"/>
  <c r="K747" i="2"/>
  <c r="K633" i="2"/>
  <c r="K215" i="2"/>
  <c r="K350" i="2"/>
  <c r="K186" i="2"/>
  <c r="K614" i="2"/>
  <c r="K908" i="2"/>
  <c r="K311" i="2"/>
  <c r="K671" i="2"/>
  <c r="K812" i="2"/>
  <c r="K887" i="2"/>
  <c r="K329" i="2"/>
  <c r="K341" i="2"/>
  <c r="K480" i="2"/>
  <c r="K1020" i="2"/>
  <c r="K920" i="2"/>
  <c r="K266" i="2"/>
  <c r="K310" i="2"/>
  <c r="K164" i="2"/>
  <c r="K20" i="2"/>
  <c r="K467" i="2"/>
  <c r="K850" i="2"/>
  <c r="K974" i="2"/>
  <c r="K246" i="2"/>
  <c r="K455" i="2"/>
  <c r="K570" i="2"/>
  <c r="K600" i="2"/>
  <c r="K829" i="2"/>
  <c r="K672" i="2"/>
  <c r="K641" i="2"/>
  <c r="K605" i="2"/>
  <c r="K229" i="2"/>
  <c r="K1017" i="2"/>
  <c r="K615" i="2"/>
  <c r="K644" i="2"/>
  <c r="K928" i="2"/>
  <c r="K421" i="2"/>
  <c r="K918" i="2"/>
  <c r="K461" i="2"/>
  <c r="K224" i="2"/>
  <c r="K882" i="2"/>
  <c r="K460" i="2"/>
  <c r="K457" i="2"/>
  <c r="K782" i="2"/>
  <c r="K917" i="2"/>
  <c r="K418" i="2"/>
  <c r="K438" i="2"/>
  <c r="K244" i="2"/>
  <c r="K606" i="2"/>
  <c r="K359" i="2"/>
  <c r="K498" i="2"/>
  <c r="K320" i="2"/>
  <c r="K816" i="2"/>
  <c r="K577" i="2"/>
  <c r="K1038" i="2"/>
  <c r="K243" i="2"/>
  <c r="K897" i="2"/>
  <c r="K13" i="2"/>
  <c r="K925" i="2"/>
  <c r="K250" i="2"/>
  <c r="K807" i="2"/>
  <c r="K334" i="2"/>
  <c r="K171" i="2"/>
  <c r="K305" i="2"/>
  <c r="K828" i="2"/>
  <c r="K377" i="2"/>
  <c r="K477" i="2"/>
  <c r="K534" i="2"/>
  <c r="K772" i="2"/>
  <c r="K76" i="2"/>
  <c r="K222" i="2"/>
  <c r="K922" i="2"/>
  <c r="K131" i="2"/>
  <c r="K145" i="2"/>
  <c r="K203" i="2"/>
  <c r="K749" i="2"/>
  <c r="K885" i="2"/>
  <c r="K501" i="2"/>
  <c r="K587" i="2"/>
  <c r="K814" i="2"/>
  <c r="K1014" i="2"/>
  <c r="K281" i="2"/>
  <c r="K871" i="2"/>
  <c r="K373" i="2"/>
  <c r="K876" i="2"/>
  <c r="K552" i="2"/>
  <c r="K429" i="2"/>
  <c r="K68" i="2"/>
  <c r="K700" i="2"/>
  <c r="K365" i="2"/>
  <c r="K742" i="2"/>
  <c r="K427" i="2"/>
  <c r="K877" i="2"/>
  <c r="K888" i="2"/>
  <c r="K753" i="2"/>
  <c r="K446" i="2"/>
  <c r="K51" i="2"/>
  <c r="K141" i="2"/>
  <c r="K1050" i="2"/>
  <c r="K590" i="2"/>
  <c r="K953" i="2"/>
  <c r="K983" i="2"/>
  <c r="K422" i="2"/>
  <c r="K1000" i="2"/>
  <c r="K731" i="2"/>
  <c r="K372" i="2"/>
  <c r="K233" i="2"/>
  <c r="K174" i="2"/>
  <c r="K607" i="2"/>
  <c r="K594" i="2"/>
  <c r="K252" i="2"/>
  <c r="K763" i="2"/>
  <c r="K42" i="2"/>
  <c r="K537" i="2"/>
  <c r="K32" i="2"/>
  <c r="K283" i="2"/>
  <c r="K678" i="2"/>
  <c r="K253" i="2"/>
  <c r="K375" i="2"/>
  <c r="K1034" i="2"/>
  <c r="K800" i="2"/>
  <c r="K255" i="2"/>
  <c r="K657" i="2"/>
  <c r="K963" i="2"/>
  <c r="K181" i="2"/>
  <c r="K468" i="2"/>
  <c r="K45" i="2"/>
  <c r="K725" i="2"/>
  <c r="K156" i="2"/>
  <c r="K952" i="2"/>
  <c r="K784" i="2"/>
  <c r="K667" i="2"/>
  <c r="K935" i="2"/>
  <c r="K833" i="2"/>
  <c r="K1033" i="2"/>
  <c r="K28" i="2"/>
  <c r="K835" i="2"/>
  <c r="K604" i="2"/>
  <c r="K755" i="2"/>
  <c r="K204" i="2"/>
  <c r="K536" i="2"/>
  <c r="K822" i="2"/>
  <c r="K998" i="2"/>
  <c r="K65" i="2"/>
  <c r="K3" i="2"/>
  <c r="K802" i="2"/>
  <c r="K569" i="2"/>
  <c r="K738" i="2"/>
  <c r="K629" i="2"/>
  <c r="K965" i="2"/>
  <c r="K864" i="2"/>
  <c r="K267" i="2"/>
  <c r="K1018" i="2"/>
  <c r="K858" i="2"/>
  <c r="K836" i="2"/>
  <c r="K1056" i="2"/>
  <c r="K116" i="2"/>
  <c r="K1060" i="2"/>
  <c r="K778" i="2"/>
  <c r="K490" i="2"/>
  <c r="K676" i="2"/>
  <c r="K96" i="2"/>
  <c r="K318" i="2"/>
  <c r="K857" i="2"/>
  <c r="K436" i="2"/>
  <c r="K487" i="2"/>
  <c r="K464" i="2"/>
  <c r="K982" i="2"/>
  <c r="K718" i="2"/>
  <c r="K889" i="2"/>
  <c r="K165" i="2"/>
  <c r="K938" i="2"/>
  <c r="K82" i="2"/>
  <c r="K872" i="2"/>
  <c r="K825" i="2"/>
  <c r="K714" i="2"/>
  <c r="K449" i="2"/>
  <c r="K774" i="2"/>
  <c r="K142" i="2"/>
  <c r="K241" i="2"/>
  <c r="K631" i="2"/>
  <c r="K202" i="2"/>
  <c r="K398" i="2"/>
  <c r="K440" i="2"/>
  <c r="K287" i="2"/>
  <c r="K330" i="2"/>
  <c r="K568" i="2"/>
  <c r="K626" i="2"/>
  <c r="K273" i="2"/>
  <c r="K748" i="2"/>
  <c r="K1032" i="2"/>
  <c r="K239" i="2"/>
  <c r="K859" i="2"/>
  <c r="K367" i="2"/>
  <c r="K265" i="2"/>
  <c r="K893" i="2"/>
  <c r="K282" i="2"/>
  <c r="K9" i="2"/>
  <c r="K838" i="2"/>
  <c r="K547" i="2"/>
  <c r="K1055" i="2"/>
  <c r="K529" i="2"/>
  <c r="K860" i="2"/>
  <c r="K686" i="2"/>
  <c r="K474" i="2"/>
  <c r="K308" i="2"/>
  <c r="K630" i="2"/>
  <c r="K168" i="2"/>
  <c r="K11" i="2"/>
  <c r="K946" i="2"/>
  <c r="K300" i="2"/>
  <c r="K567" i="2"/>
  <c r="K1013" i="2"/>
  <c r="K400" i="2"/>
  <c r="K391" i="2"/>
  <c r="K159" i="2"/>
  <c r="K63" i="2"/>
  <c r="K263" i="2"/>
  <c r="K726" i="2"/>
  <c r="K532" i="2"/>
  <c r="K358" i="2"/>
  <c r="K306" i="2"/>
  <c r="K881" i="2"/>
  <c r="K149" i="2"/>
  <c r="K482" i="2"/>
  <c r="K834" i="2"/>
  <c r="K610" i="2"/>
  <c r="K240" i="2"/>
  <c r="K758" i="2"/>
  <c r="K389" i="2"/>
  <c r="K407" i="2"/>
  <c r="K433" i="2"/>
  <c r="K290" i="2"/>
  <c r="K27" i="2"/>
  <c r="K823" i="2"/>
  <c r="K987" i="2"/>
  <c r="K86" i="2"/>
  <c r="K578" i="2"/>
  <c r="K379" i="2"/>
  <c r="K840" i="2"/>
  <c r="K38" i="2"/>
  <c r="K613" i="2"/>
  <c r="K585" i="2"/>
  <c r="K764" i="2"/>
  <c r="K588" i="2"/>
  <c r="K856" i="2"/>
  <c r="K523" i="2"/>
  <c r="K865" i="2"/>
  <c r="K1016" i="2"/>
  <c r="K435" i="2"/>
  <c r="K179" i="2"/>
  <c r="K603" i="2"/>
  <c r="K645" i="2"/>
  <c r="K687" i="2"/>
  <c r="K639" i="2"/>
  <c r="K340" i="2"/>
  <c r="K1001" i="2"/>
  <c r="K351" i="2"/>
  <c r="K1015" i="2"/>
  <c r="K757" i="2"/>
  <c r="K14" i="2"/>
  <c r="K715" i="2"/>
  <c r="K907" i="2"/>
  <c r="K319" i="2" l="1"/>
</calcChain>
</file>

<file path=xl/sharedStrings.xml><?xml version="1.0" encoding="utf-8"?>
<sst xmlns="http://schemas.openxmlformats.org/spreadsheetml/2006/main" count="7527" uniqueCount="2097">
  <si>
    <t>Proc Code</t>
  </si>
  <si>
    <t>Procedure Code Description</t>
  </si>
  <si>
    <t>I</t>
  </si>
  <si>
    <t>ORAL, TYPHOID VACCINE, LIVE, 4 CAPSULES</t>
  </si>
  <si>
    <t>A9513</t>
  </si>
  <si>
    <t>LUTETIUM LU 177 DOTATATE, TX, 1 MCI</t>
  </si>
  <si>
    <t>C9047</t>
  </si>
  <si>
    <t>INJ, CAPLACIZUMAB-YHDP, 1 MG</t>
  </si>
  <si>
    <t>C9254</t>
  </si>
  <si>
    <t>INJ, LACOSAMIDE, 1 MG</t>
  </si>
  <si>
    <t>INJ, BUPIVACAINE LIPOSOME, 1 MG</t>
  </si>
  <si>
    <t>C9460</t>
  </si>
  <si>
    <t>INJ, CANGRELOR, 1 MG</t>
  </si>
  <si>
    <t>J0121</t>
  </si>
  <si>
    <t>INJ, OMADACYCLINE, 1 MG</t>
  </si>
  <si>
    <t>J0129</t>
  </si>
  <si>
    <t>INJ, ABATACEPT, 10 MG</t>
  </si>
  <si>
    <t>J0131</t>
  </si>
  <si>
    <t>J0132</t>
  </si>
  <si>
    <t>INJ, ACETYLCYSTEINE, 100 MG</t>
  </si>
  <si>
    <t>J0133</t>
  </si>
  <si>
    <t>INJ, ACYCLOVIR, 5 MG</t>
  </si>
  <si>
    <t>J0153</t>
  </si>
  <si>
    <t>INJ, ADENOSINE, 1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</si>
  <si>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</si>
  <si>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</si>
  <si>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</si>
  <si>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</si>
  <si>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</si>
  <si>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</si>
  <si>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</si>
  <si>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</si>
  <si>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</si>
  <si>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</si>
  <si>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</si>
  <si>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</si>
  <si>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</si>
  <si>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</si>
  <si>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</si>
  <si>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</si>
  <si>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</si>
  <si>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</si>
  <si>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</si>
  <si>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</si>
  <si>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</si>
  <si>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</si>
  <si>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</si>
  <si>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</si>
  <si>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</si>
  <si>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</si>
  <si>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</si>
  <si>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</si>
  <si>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</si>
  <si>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</si>
  <si>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</si>
  <si>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</si>
  <si>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</si>
  <si>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</si>
  <si>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</si>
  <si>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</si>
  <si>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</si>
  <si>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</si>
  <si>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</si>
  <si>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</si>
  <si>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</si>
  <si>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</si>
  <si>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</si>
  <si>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</si>
  <si>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</si>
  <si>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</si>
  <si>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</si>
  <si>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</si>
  <si>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</si>
  <si>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</si>
  <si>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</si>
  <si>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</si>
  <si>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</si>
  <si>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</si>
  <si>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</si>
  <si>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</si>
  <si>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</si>
  <si>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</si>
  <si>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</si>
  <si>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</si>
  <si>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</si>
  <si>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</si>
  <si>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</si>
  <si>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</si>
  <si>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</si>
  <si>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</si>
  <si>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</si>
  <si>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</si>
  <si>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</si>
  <si>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</si>
  <si>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</si>
  <si>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</si>
  <si>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</si>
  <si>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</si>
  <si>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</si>
  <si>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</si>
  <si>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</si>
  <si>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</si>
  <si>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</si>
  <si>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</si>
  <si>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</si>
  <si>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</si>
  <si>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</si>
  <si>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</si>
  <si>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</si>
  <si>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</si>
  <si>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</si>
  <si>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</si>
  <si>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</si>
  <si>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</si>
  <si>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</si>
  <si>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</si>
  <si>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</si>
  <si>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</si>
  <si>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</si>
  <si>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</si>
  <si>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</si>
  <si>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</si>
  <si>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</si>
  <si>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</si>
  <si>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</si>
  <si>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</si>
  <si>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</si>
  <si>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</si>
  <si>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</si>
  <si>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</si>
  <si>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</si>
  <si>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</si>
  <si>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</si>
  <si>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</si>
  <si>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</si>
  <si>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</si>
  <si>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</si>
  <si>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</si>
  <si>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</si>
  <si>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</si>
  <si>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</si>
  <si>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</si>
  <si>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</si>
  <si>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</si>
  <si>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</si>
  <si>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</si>
  <si>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</si>
  <si>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</si>
  <si>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</si>
  <si>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</si>
  <si>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</si>
  <si>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</si>
  <si>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</si>
  <si>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</si>
  <si>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</si>
  <si>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</si>
  <si>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</si>
  <si>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</si>
  <si>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</si>
  <si>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</si>
  <si>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</si>
  <si>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</si>
  <si>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</si>
  <si>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</si>
  <si>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</si>
  <si>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</si>
  <si>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</si>
  <si>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</si>
  <si>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</si>
  <si>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</si>
  <si>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</si>
  <si>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</si>
  <si>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</si>
  <si>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</si>
  <si>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</si>
  <si>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</si>
  <si>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</si>
  <si>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</si>
  <si>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</si>
  <si>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</si>
  <si>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</si>
  <si>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</si>
  <si>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</si>
  <si>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</si>
  <si>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</si>
  <si>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</si>
  <si>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</si>
  <si>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</si>
  <si>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</si>
  <si>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</si>
  <si>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</si>
  <si>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</si>
  <si>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</si>
  <si>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</si>
  <si>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</si>
  <si>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</si>
  <si>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</si>
  <si>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</si>
  <si>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</si>
  <si>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</si>
  <si>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</si>
  <si>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</si>
  <si>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</si>
  <si>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</si>
  <si>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</si>
  <si>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</si>
  <si>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</si>
  <si>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</si>
  <si>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</si>
  <si>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</si>
  <si>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</si>
  <si>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</si>
  <si>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</si>
  <si>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</si>
  <si>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</si>
  <si>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</si>
  <si>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</si>
  <si>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</si>
  <si>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</si>
  <si>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</si>
  <si>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</si>
  <si>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</si>
  <si>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</si>
  <si>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</si>
  <si>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</si>
  <si>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</si>
  <si>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</si>
  <si>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</si>
  <si>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</si>
  <si>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</si>
  <si>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</si>
  <si>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</si>
  <si>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</si>
  <si>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</si>
  <si>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</si>
  <si>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</si>
  <si>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</si>
  <si>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</si>
  <si>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</si>
  <si>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</si>
  <si>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</si>
  <si>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J1557</t>
  </si>
  <si>
    <t>J1558</t>
  </si>
  <si>
    <t>J1560</t>
  </si>
  <si>
    <t>INJ, GAMMA GLOBULIN, IM, OVER 10 ML</t>
  </si>
  <si>
    <t>J1561</t>
  </si>
  <si>
    <t>J1566</t>
  </si>
  <si>
    <t>J1568</t>
  </si>
  <si>
    <t>J1569</t>
  </si>
  <si>
    <t>J1571</t>
  </si>
  <si>
    <t>J1572</t>
  </si>
  <si>
    <t>J1573</t>
  </si>
  <si>
    <t>J1575</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</si>
  <si>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</si>
  <si>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</si>
  <si>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</si>
  <si>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</si>
  <si>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</si>
  <si>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</si>
  <si>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</si>
  <si>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</si>
  <si>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</si>
  <si>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</si>
  <si>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</si>
  <si>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</si>
  <si>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</si>
  <si>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</si>
  <si>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</si>
  <si>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</si>
  <si>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</si>
  <si>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</si>
  <si>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</si>
  <si>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</si>
  <si>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</si>
  <si>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</si>
  <si>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</si>
  <si>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</si>
  <si>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</si>
  <si>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</si>
  <si>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</si>
  <si>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</si>
  <si>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</si>
  <si>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</si>
  <si>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</si>
  <si>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</si>
  <si>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</si>
  <si>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</si>
  <si>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</si>
  <si>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</si>
  <si>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</si>
  <si>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</si>
  <si>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</si>
  <si>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</si>
  <si>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</si>
  <si>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</si>
  <si>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</si>
  <si>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</si>
  <si>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</si>
  <si>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</si>
  <si>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</si>
  <si>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</si>
  <si>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</si>
  <si>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J1943</t>
  </si>
  <si>
    <t>J1944</t>
  </si>
  <si>
    <t>J1950</t>
  </si>
  <si>
    <t>INJ, LEUPROLIDE ACETATE, DEPOT, 3.75 MG</t>
  </si>
  <si>
    <t>J1951</t>
  </si>
  <si>
    <t>J1952</t>
  </si>
  <si>
    <t>J2010</t>
  </si>
  <si>
    <t>INJ, LINCOMYCIN HCL, UP TO 300 MG</t>
  </si>
  <si>
    <t>J2060</t>
  </si>
  <si>
    <t>INJ, LORAZEPAM, 2 MG</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</si>
  <si>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</si>
  <si>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</si>
  <si>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</si>
  <si>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</si>
  <si>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</si>
  <si>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</si>
  <si>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</si>
  <si>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</si>
  <si>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</si>
  <si>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</si>
  <si>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</si>
  <si>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</si>
  <si>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</si>
  <si>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</si>
  <si>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</si>
  <si>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</si>
  <si>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</si>
  <si>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</si>
  <si>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</si>
  <si>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</si>
  <si>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</si>
  <si>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</si>
  <si>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</si>
  <si>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</si>
  <si>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</si>
  <si>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</si>
  <si>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</si>
  <si>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</si>
  <si>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</si>
  <si>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</si>
  <si>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</si>
  <si>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</si>
  <si>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</si>
  <si>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</si>
  <si>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</si>
  <si>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</si>
  <si>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J2405</t>
  </si>
  <si>
    <t>INJ, ONDANSETRON HCL, 1 MG</t>
  </si>
  <si>
    <t>J2406</t>
  </si>
  <si>
    <t>INJ, ORITAVANCIN (KIMYRSA), 10 MG</t>
  </si>
  <si>
    <t>J2407</t>
  </si>
  <si>
    <t>INJ, ORITAVANCIN (ORBACTIV), 10 MG</t>
  </si>
  <si>
    <t>J2426</t>
  </si>
  <si>
    <t>J2430</t>
  </si>
  <si>
    <t>INJ, PAMIDRONATE DISODIUM, 30 MG</t>
  </si>
  <si>
    <t>J2469</t>
  </si>
  <si>
    <t>INJ, PALONOSETRON HCL, 25 MCG</t>
  </si>
  <si>
    <t>J2501</t>
  </si>
  <si>
    <t>INJ, PARICALCITOL, 1 MCG</t>
  </si>
  <si>
    <t>J2506</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</si>
  <si>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</si>
  <si>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</si>
  <si>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</si>
  <si>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</si>
  <si>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</si>
  <si>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</si>
  <si>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</si>
  <si>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</si>
  <si>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</si>
  <si>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</si>
  <si>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</si>
  <si>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</si>
  <si>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</si>
  <si>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</si>
  <si>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</si>
  <si>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</si>
  <si>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</si>
  <si>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</si>
  <si>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</si>
  <si>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</si>
  <si>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</si>
  <si>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</si>
  <si>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</si>
  <si>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</si>
  <si>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</si>
  <si>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</si>
  <si>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</si>
  <si>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</si>
  <si>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</si>
  <si>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</si>
  <si>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</si>
  <si>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</si>
  <si>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</si>
  <si>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</si>
  <si>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</si>
  <si>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</si>
  <si>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J2786</t>
  </si>
  <si>
    <t>INJ, RESLIZUMAB, 1 MG</t>
  </si>
  <si>
    <t>J2788</t>
  </si>
  <si>
    <t>INJ, RHIG, MINI-DOSE, 50 MCG=250 IU</t>
  </si>
  <si>
    <t>J2790</t>
  </si>
  <si>
    <t>INJ, RHIG, FULL-DOSE, 300 MCG=1500 IU</t>
  </si>
  <si>
    <t>J2791</t>
  </si>
  <si>
    <t>J2792</t>
  </si>
  <si>
    <t>INJ, RHIG, HUMAN, SDF, IV, 100 IU</t>
  </si>
  <si>
    <t>J2794</t>
  </si>
  <si>
    <t>J2798</t>
  </si>
  <si>
    <t>J2800</t>
  </si>
  <si>
    <t>INJ, METHOCARBAMOL, UP TO 10 ML</t>
  </si>
  <si>
    <t>J2805</t>
  </si>
  <si>
    <t>INJ, SINCALIDE, 5 MICROGRAMS</t>
  </si>
  <si>
    <t>J2820</t>
  </si>
  <si>
    <t>INJ, SARGRAMOSTIM GM-CSF, 50 MCG</t>
  </si>
  <si>
    <t>J2860</t>
  </si>
  <si>
    <t>INJ, SILTUXIMAB, 10 MG</t>
  </si>
  <si>
    <t>J2916</t>
  </si>
  <si>
    <t>INJ, SOD FERRIC GLUCONATE COMPL,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</si>
  <si>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</si>
  <si>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</si>
  <si>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</si>
  <si>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</si>
  <si>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</si>
  <si>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</si>
  <si>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</si>
  <si>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</si>
  <si>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</si>
  <si>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</si>
  <si>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</si>
  <si>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</si>
  <si>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</si>
  <si>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</si>
  <si>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</si>
  <si>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</si>
  <si>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</si>
  <si>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</si>
  <si>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</si>
  <si>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</si>
  <si>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</si>
  <si>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</si>
  <si>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</si>
  <si>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</si>
  <si>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</si>
  <si>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</si>
  <si>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</si>
  <si>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</si>
  <si>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</si>
  <si>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</si>
  <si>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</si>
  <si>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</si>
  <si>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</si>
  <si>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</si>
  <si>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</si>
  <si>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</si>
  <si>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</si>
  <si>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</si>
  <si>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</si>
  <si>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</si>
  <si>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</si>
  <si>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</si>
  <si>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</si>
  <si>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</si>
  <si>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J3380</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</si>
  <si>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</si>
  <si>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</si>
  <si>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</si>
  <si>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</si>
  <si>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</si>
  <si>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</si>
  <si>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</si>
  <si>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</si>
  <si>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</si>
  <si>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</si>
  <si>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</si>
  <si>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</si>
  <si>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</si>
  <si>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</si>
  <si>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</si>
  <si>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</si>
  <si>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</si>
  <si>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</si>
  <si>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</si>
  <si>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J7042</t>
  </si>
  <si>
    <t>5% DEXTROSE/NORMAL SALINE, 500 ML</t>
  </si>
  <si>
    <t>J7050</t>
  </si>
  <si>
    <t>J7060</t>
  </si>
  <si>
    <t>5% DEXTROSE/WATER, 500 ML</t>
  </si>
  <si>
    <t>J7070</t>
  </si>
  <si>
    <t>INFUSION, D5W, 1000 ML</t>
  </si>
  <si>
    <t>J7120</t>
  </si>
  <si>
    <t>RINGERS LACTATE INFUSION, UP TO 1000 ML</t>
  </si>
  <si>
    <t>J7169</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</si>
  <si>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</si>
  <si>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</si>
  <si>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</si>
  <si>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</si>
  <si>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</si>
  <si>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</si>
  <si>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</si>
  <si>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</si>
  <si>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</si>
  <si>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</si>
  <si>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</si>
  <si>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</si>
  <si>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</si>
  <si>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</si>
  <si>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</si>
  <si>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</si>
  <si>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</si>
  <si>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</si>
  <si>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</si>
  <si>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</si>
  <si>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</si>
  <si>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</si>
  <si>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</si>
  <si>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</si>
  <si>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</si>
  <si>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</si>
  <si>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</si>
  <si>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</si>
  <si>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</si>
  <si>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</si>
  <si>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</si>
  <si>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</si>
  <si>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</si>
  <si>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</si>
  <si>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</si>
  <si>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</si>
  <si>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</si>
  <si>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</si>
  <si>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</si>
  <si>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</si>
  <si>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</si>
  <si>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</si>
  <si>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</si>
  <si>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</si>
  <si>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</si>
  <si>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</si>
  <si>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</si>
  <si>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</si>
  <si>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</si>
  <si>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</si>
  <si>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</si>
  <si>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</si>
  <si>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</si>
  <si>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</si>
  <si>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J9039</t>
  </si>
  <si>
    <t>INJ, BLINATUMOMAB, 1 MICROGRAM</t>
  </si>
  <si>
    <t>J9040</t>
  </si>
  <si>
    <t>INJ, BLEOMYCIN SULFATE, 15 UNITS</t>
  </si>
  <si>
    <t>J9041</t>
  </si>
  <si>
    <t>J9042</t>
  </si>
  <si>
    <t>INJ, BRENTUXIMAB VEDOTIN, 1 MG</t>
  </si>
  <si>
    <t>J9043</t>
  </si>
  <si>
    <t>INJ, CABAZITAXEL, 1 MG</t>
  </si>
  <si>
    <t>J9045</t>
  </si>
  <si>
    <t>INJ, CARBOPLATIN, 50 MG</t>
  </si>
  <si>
    <t>J9047</t>
  </si>
  <si>
    <t>INJ, CARFILZOMIB, 1 MG</t>
  </si>
  <si>
    <t>J9050</t>
  </si>
  <si>
    <t>INJ, CARMUSTINE, 100 MG</t>
  </si>
  <si>
    <t>J9055</t>
  </si>
  <si>
    <t>INJ, CETUXIMAB, 10 MG</t>
  </si>
  <si>
    <t>J9060</t>
  </si>
  <si>
    <t>INJ, CISPLATIN, POWDER OR SOLN, 10 MG</t>
  </si>
  <si>
    <t>J9061</t>
  </si>
  <si>
    <t>INJ, AMIVANTAMAB-VMJW, 2 MG</t>
  </si>
  <si>
    <t>J9065</t>
  </si>
  <si>
    <t>INJ, CLADRIBINE, 1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</si>
  <si>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</si>
  <si>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</si>
  <si>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</si>
  <si>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</si>
  <si>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</si>
  <si>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</si>
  <si>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</si>
  <si>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</si>
  <si>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</si>
  <si>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</si>
  <si>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</si>
  <si>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</si>
  <si>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</si>
  <si>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</si>
  <si>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</si>
  <si>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</si>
  <si>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</si>
  <si>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</si>
  <si>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</si>
  <si>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</si>
  <si>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</si>
  <si>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</si>
  <si>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</si>
  <si>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</si>
  <si>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</si>
  <si>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</si>
  <si>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</si>
  <si>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</si>
  <si>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</si>
  <si>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</si>
  <si>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</si>
  <si>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</si>
  <si>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</si>
  <si>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</si>
  <si>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</si>
  <si>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</si>
  <si>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</si>
  <si>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</si>
  <si>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</si>
  <si>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</si>
  <si>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</si>
  <si>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</si>
  <si>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</si>
  <si>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</si>
  <si>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</si>
  <si>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</si>
  <si>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</si>
  <si>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</si>
  <si>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</si>
  <si>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</si>
  <si>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</si>
  <si>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</si>
  <si>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</si>
  <si>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</si>
  <si>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</si>
  <si>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</si>
  <si>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</si>
  <si>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</si>
  <si>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</si>
  <si>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</si>
  <si>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</si>
  <si>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</si>
  <si>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</si>
  <si>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</si>
  <si>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</si>
  <si>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</si>
  <si>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</si>
  <si>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</si>
  <si>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</si>
  <si>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</si>
  <si>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</si>
  <si>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J9260</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</si>
  <si>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</si>
  <si>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</si>
  <si>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</si>
  <si>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</si>
  <si>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</si>
  <si>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</si>
  <si>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</si>
  <si>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</si>
  <si>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</si>
  <si>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</si>
  <si>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</si>
  <si>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</si>
  <si>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</si>
  <si>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</si>
  <si>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</si>
  <si>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</si>
  <si>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</si>
  <si>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</si>
  <si>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</si>
  <si>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</si>
  <si>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</si>
  <si>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</si>
  <si>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</si>
  <si>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</si>
  <si>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</si>
  <si>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</si>
  <si>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</si>
  <si>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</si>
  <si>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</si>
  <si>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</si>
  <si>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</si>
  <si>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</si>
  <si>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</si>
  <si>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</si>
  <si>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</si>
  <si>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</si>
  <si>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</si>
  <si>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</si>
  <si>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</si>
  <si>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</si>
  <si>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</si>
  <si>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</si>
  <si>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</si>
  <si>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</si>
  <si>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J9349</t>
  </si>
  <si>
    <t>INJ, TAFASITAMAB-CXIX, 2 MG</t>
  </si>
  <si>
    <t>J9351</t>
  </si>
  <si>
    <t>INJ, TOPOTECAN, 0.1 MG</t>
  </si>
  <si>
    <t>J9353</t>
  </si>
  <si>
    <t>INJ, MARGETUXIMAB-CMKB, 5 MG</t>
  </si>
  <si>
    <t>J9354</t>
  </si>
  <si>
    <t>INJ, ADO-TRASTUZUMAB EMTANSINE, 1 MG</t>
  </si>
  <si>
    <t>J9355</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</si>
  <si>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</si>
  <si>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</si>
  <si>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</si>
  <si>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</si>
  <si>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</si>
  <si>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</si>
  <si>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</si>
  <si>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</si>
  <si>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</si>
  <si>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</si>
  <si>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</si>
  <si>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</si>
  <si>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</si>
  <si>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</si>
  <si>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</si>
  <si>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</si>
  <si>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</si>
  <si>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</si>
  <si>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</si>
  <si>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</si>
  <si>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</si>
  <si>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</si>
  <si>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</si>
  <si>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</si>
  <si>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</si>
  <si>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</si>
  <si>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</si>
  <si>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</si>
  <si>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</si>
  <si>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</si>
  <si>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</si>
  <si>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</si>
  <si>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</si>
  <si>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</si>
  <si>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</si>
  <si>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</si>
  <si>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</si>
  <si>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</si>
  <si>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</si>
  <si>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</si>
  <si>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</si>
  <si>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</si>
  <si>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</si>
  <si>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</si>
  <si>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</si>
  <si>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</si>
  <si>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</si>
  <si>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</si>
  <si>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</si>
  <si>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Q9991</t>
  </si>
  <si>
    <t>Q9992</t>
  </si>
  <si>
    <t>INTRANASAL, ESKETAMINE NASAL SPRAY, 1 MG</t>
  </si>
  <si>
    <t>INJ, CLINDAMYCIN PHOSPHATE, 300 MG</t>
  </si>
  <si>
    <t>S0109</t>
  </si>
  <si>
    <t>ORAL, METHADONE, 5 MG</t>
  </si>
  <si>
    <t>S0117</t>
  </si>
  <si>
    <t>TOPICAL, TRETINOIN, 5 GRAMS</t>
  </si>
  <si>
    <t>S0132</t>
  </si>
  <si>
    <t>INJ, GANIRELIX ACETATE, 250 MCG</t>
  </si>
  <si>
    <t>S0145</t>
  </si>
  <si>
    <t>INJ, PEGYLATED IFN ALFA-2A, 180 MCG/ML</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</si>
  <si>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</si>
  <si>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</si>
  <si>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</si>
  <si>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</si>
  <si>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</si>
  <si>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</si>
  <si>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</si>
  <si>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</si>
  <si>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</si>
  <si>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</si>
  <si>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</si>
  <si>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</si>
  <si>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</si>
  <si>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</si>
  <si>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</si>
  <si>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</si>
  <si>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</si>
  <si>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</si>
  <si>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</si>
  <si>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</si>
  <si>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</si>
  <si>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</si>
  <si>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</si>
  <si>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</si>
  <si>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</si>
  <si>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</si>
  <si>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</si>
  <si>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</si>
  <si>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</si>
  <si>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</si>
  <si>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</si>
  <si>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</si>
  <si>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</si>
  <si>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</si>
  <si>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</si>
  <si>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</si>
  <si>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</si>
  <si>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</si>
  <si>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</si>
  <si>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</si>
  <si>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</si>
  <si>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</si>
  <si>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</si>
  <si>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</si>
  <si>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</si>
  <si>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</si>
  <si>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</si>
  <si>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</si>
  <si>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</si>
  <si>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</si>
  <si>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</si>
  <si>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</si>
  <si>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</si>
  <si>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</si>
  <si>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</si>
  <si>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</si>
  <si>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</si>
  <si>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</si>
  <si>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</si>
  <si>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</si>
  <si>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</si>
  <si>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</si>
  <si>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</si>
  <si>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</si>
  <si>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</si>
  <si>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</si>
  <si>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</si>
  <si>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</si>
  <si>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</si>
  <si>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</si>
  <si>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</si>
  <si>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</si>
  <si>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</si>
  <si>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</si>
  <si>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</si>
  <si>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</si>
  <si>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</si>
  <si>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</si>
  <si>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</si>
  <si>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</si>
  <si>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</si>
  <si>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</si>
  <si>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</si>
  <si>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</si>
  <si>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</si>
  <si>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</si>
  <si>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</si>
  <si>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</si>
  <si>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</si>
  <si>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</si>
  <si>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</si>
  <si>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</si>
  <si>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</si>
  <si>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J1097</t>
  </si>
  <si>
    <t>J1322</t>
  </si>
  <si>
    <t>INJ, ELOSULFASE ALFA, 1 MG</t>
  </si>
  <si>
    <t>J1426</t>
  </si>
  <si>
    <t>INJ, CASIMERSEN, 10 MG</t>
  </si>
  <si>
    <t>J1427</t>
  </si>
  <si>
    <t>INJ, VILTOLARSEN, 10 MG</t>
  </si>
  <si>
    <t>J1428</t>
  </si>
  <si>
    <t>INJ, ETEPLIRSEN, 10 MG</t>
  </si>
  <si>
    <t>J1429</t>
  </si>
  <si>
    <t>INJ, GOLODIRSEN, 10 MG</t>
  </si>
  <si>
    <t>J1448</t>
  </si>
  <si>
    <t>INJ, TRILACICLIB, 1 MG</t>
  </si>
  <si>
    <t>J1451</t>
  </si>
  <si>
    <t>INJ, FOMEPIZOLE, 15 MG</t>
  </si>
  <si>
    <t>J1455</t>
  </si>
  <si>
    <t>INJ, FOSCARNET SODIUM, 1000 MG</t>
  </si>
  <si>
    <t>J1554</t>
  </si>
  <si>
    <t>J1556</t>
  </si>
  <si>
    <t>J1559</t>
  </si>
  <si>
    <t>J1632</t>
  </si>
  <si>
    <t>INJ, BREXANOLONE, 1 MG</t>
  </si>
  <si>
    <t>J1640</t>
  </si>
  <si>
    <t>INJ, HEMIN, 1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</si>
  <si>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</si>
  <si>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</si>
  <si>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</si>
  <si>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</si>
  <si>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</si>
  <si>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</si>
  <si>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</si>
  <si>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</si>
  <si>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</si>
  <si>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</si>
  <si>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</si>
  <si>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</si>
  <si>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</si>
  <si>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</si>
  <si>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</si>
  <si>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</si>
  <si>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</si>
  <si>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</si>
  <si>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</si>
  <si>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</si>
  <si>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</si>
  <si>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</si>
  <si>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</si>
  <si>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</si>
  <si>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</si>
  <si>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</si>
  <si>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</si>
  <si>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</si>
  <si>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</si>
  <si>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</si>
  <si>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</si>
  <si>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</si>
  <si>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</si>
  <si>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</si>
  <si>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</si>
  <si>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</si>
  <si>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</si>
  <si>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</si>
  <si>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</si>
  <si>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</si>
  <si>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</si>
  <si>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</si>
  <si>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</si>
  <si>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</si>
  <si>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J7177</t>
  </si>
  <si>
    <t>J7296</t>
  </si>
  <si>
    <t>IUD, LEVONORGESTREL (KYLEENA), 19.5 MG</t>
  </si>
  <si>
    <t>J7297</t>
  </si>
  <si>
    <t>IUD, LEVONORGESTREL (LILETTA), 52 MG</t>
  </si>
  <si>
    <t>J7298</t>
  </si>
  <si>
    <t>IUD, LEVONORGESTREL (MIRENA), 52 MG</t>
  </si>
  <si>
    <t>J7300</t>
  </si>
  <si>
    <t>J7301</t>
  </si>
  <si>
    <t>IUD, LEVONORGESTREL (SKYLA), 13.5 MG</t>
  </si>
  <si>
    <t>J7307</t>
  </si>
  <si>
    <t>ETONOGESTREL IMPLANT SYS INCL SUPPLIES</t>
  </si>
  <si>
    <t>J7313</t>
  </si>
  <si>
    <t>J7315</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</si>
  <si>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</si>
  <si>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</si>
  <si>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</si>
  <si>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</si>
  <si>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</si>
  <si>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</si>
  <si>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</si>
  <si>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</si>
  <si>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</si>
  <si>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</si>
  <si>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</si>
  <si>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</si>
  <si>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</si>
  <si>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</si>
  <si>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</si>
  <si>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</si>
  <si>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</si>
  <si>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</si>
  <si>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</si>
  <si>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</si>
  <si>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</si>
  <si>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</si>
  <si>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</si>
  <si>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</si>
  <si>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</si>
  <si>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</si>
  <si>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</si>
  <si>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</si>
  <si>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</si>
  <si>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</si>
  <si>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</si>
  <si>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</si>
  <si>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</si>
  <si>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</si>
  <si>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</si>
  <si>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</si>
  <si>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</si>
  <si>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</si>
  <si>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</si>
  <si>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</si>
  <si>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</si>
  <si>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</si>
  <si>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</si>
  <si>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</si>
  <si>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</si>
  <si>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</si>
  <si>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</si>
  <si>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</si>
  <si>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</si>
  <si>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</si>
  <si>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</si>
  <si>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</si>
  <si>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</si>
  <si>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</si>
  <si>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</si>
  <si>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</si>
  <si>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P9023</t>
  </si>
  <si>
    <t>PLASMA, POOLED/SD TX/FRZN, EA UNIT, 1 ML</t>
  </si>
  <si>
    <t>P9041</t>
  </si>
  <si>
    <t>INFUSION, ALBUMIN (HUMAN), 5%, 50 ML</t>
  </si>
  <si>
    <t>P9043</t>
  </si>
  <si>
    <t>P9045</t>
  </si>
  <si>
    <t>INFUSION, ALBUMIN (HUMAN), 5%, 250 ML</t>
  </si>
  <si>
    <t>P9046</t>
  </si>
  <si>
    <t>INFUSION, ALBUMIN (HUMAN), 25%, 20 ML</t>
  </si>
  <si>
    <t>P9047</t>
  </si>
  <si>
    <t>INFUSION, ALBUMIN (HUMAN), 25%, 50 ML</t>
  </si>
  <si>
    <t>P9048</t>
  </si>
  <si>
    <t>INF, PLASMA PROTEIN FRACTION, 5%, 250 ML</t>
  </si>
  <si>
    <t>Q2053</t>
  </si>
  <si>
    <t>Q2054</t>
  </si>
  <si>
    <t>Q2055</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</si>
  <si>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</si>
  <si>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</si>
  <si>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</si>
  <si>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</si>
  <si>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</si>
  <si>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</si>
  <si>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</si>
  <si>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</si>
  <si>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</si>
  <si>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</si>
  <si>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</si>
  <si>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A9564</t>
  </si>
  <si>
    <t>CHROMIC PHOSPHATE P-32 SUSP, TX, PER MCI</t>
  </si>
  <si>
    <t>J7999</t>
  </si>
  <si>
    <t>COMPOUNDED DRUG, NOC</t>
  </si>
  <si>
    <t>P9026</t>
  </si>
  <si>
    <t>CRYO FIBRINOGEN CMPLX, PATH RED, EA UNIT</t>
  </si>
  <si>
    <t>Q4082</t>
  </si>
  <si>
    <t>DRUG OR BIOLOGICAL, PART B DRUG CAP, NOC</t>
  </si>
  <si>
    <t>A9530</t>
  </si>
  <si>
    <t>I-131 SODIUM IODIDE, SOLUTION, TX, 1 MCI</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</si>
  <si>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</si>
  <si>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</si>
  <si>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</si>
  <si>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</si>
  <si>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</si>
  <si>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</si>
  <si>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</si>
  <si>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</si>
  <si>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J0400</t>
  </si>
  <si>
    <t>INJ, ARIPIPRAZOLE, IM, 0.25 MG</t>
  </si>
  <si>
    <t>INJ, DEXAMETHASONE, IVT IMPLANT, 0.1 MG</t>
  </si>
  <si>
    <t>J1130</t>
  </si>
  <si>
    <t>INJ, DICLOFENAC SODIUM, 0.5 MG</t>
  </si>
  <si>
    <t>J1260</t>
  </si>
  <si>
    <t>INJ, DOLASETRON MESYLATE, 10 MG</t>
  </si>
  <si>
    <t>Q2049</t>
  </si>
  <si>
    <t>INJ, DOXORUBICIN HCL, IMP LIPODOX, 10 MG</t>
  </si>
  <si>
    <t>S0078</t>
  </si>
  <si>
    <t>INJ, FOSPHENYTOIN SODIUM, 750 MG</t>
  </si>
  <si>
    <t>J1600</t>
  </si>
  <si>
    <t>INJ, GOLD SODIUM THIOMALATE, UP TO 50 MG</t>
  </si>
  <si>
    <t>J1675</t>
  </si>
  <si>
    <t>INJ, HISTRELIN ACETATE, 10 MICROGRAMS</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</si>
  <si>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</si>
  <si>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</si>
  <si>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</si>
  <si>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</si>
  <si>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</si>
  <si>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</si>
  <si>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</si>
  <si>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</si>
  <si>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</si>
  <si>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</si>
  <si>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</si>
  <si>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</si>
  <si>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S0148</t>
  </si>
  <si>
    <t>INJ, PEGYLATED IFN ALFA-2B, 10 MCG</t>
  </si>
  <si>
    <t>J3070</t>
  </si>
  <si>
    <t>INJ, PENTAZOCINE, 30 MG</t>
  </si>
  <si>
    <t>Q5124</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</si>
  <si>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</si>
  <si>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</si>
  <si>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</si>
  <si>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</si>
  <si>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</si>
  <si>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</si>
  <si>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</si>
  <si>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</si>
  <si>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</si>
  <si>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ORAL, CHOLERA VACC, LIVE, ADULT, 1-DOSE</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</si>
  <si>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</si>
  <si>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</si>
  <si>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</si>
  <si>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</si>
  <si>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</si>
  <si>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</si>
  <si>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</si>
  <si>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</si>
  <si>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</si>
  <si>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</si>
  <si>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</si>
  <si>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</si>
  <si>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A9563</t>
  </si>
  <si>
    <t>SODIUM PHOSPHATE P-32, TX, PER MCI</t>
  </si>
  <si>
    <t>Q2042</t>
  </si>
  <si>
    <t>TISAGENLECLEUCEL, UP TO 600 MIL TC</t>
  </si>
  <si>
    <t>J3590</t>
  </si>
  <si>
    <t>UNCLASSIFIED BIOLOGICS</t>
  </si>
  <si>
    <t>J3591</t>
  </si>
  <si>
    <t>UNCLASSIFIED DRUG OR BIOLOGICAL, ESRD</t>
  </si>
  <si>
    <t>J3490</t>
  </si>
  <si>
    <t>UNCLASSIFIED DRUGS</t>
  </si>
  <si>
    <t>INJ, SUTIMLIMAB-JOME, 10 MG</t>
  </si>
  <si>
    <t>INJ, TEBENTAFUSP-TEBN, 1 MCG</t>
  </si>
  <si>
    <t>INJ, FARICIMAB-SVOA, 0.1 MG</t>
  </si>
  <si>
    <t>IMMUNE GLOBULIN (SCIG), SC INF, 100 MG</t>
  </si>
  <si>
    <t>HEPATITIS B IG (HBIG), HUMAN, IM, 1 ML</t>
  </si>
  <si>
    <t>RABIES IG (RIG), HUMAN, IM OR SC, 1 ML</t>
  </si>
  <si>
    <t>RABIES IG, HT-TX (RIG-HT), IM/SC, 150 IU</t>
  </si>
  <si>
    <t>RABIES IG (RIG-HT S/D), IM OR SC, 150 IU</t>
  </si>
  <si>
    <t>VARICELLA-ZOSTER IG, HUMAN, IM, 125 UNITS</t>
  </si>
  <si>
    <t>BCG VACC FOR TB, LIVE, PERCUTANE, 50 MG</t>
  </si>
  <si>
    <t>DENGUE VACC, QUAD, LIVE, 3-DOSE, SC, 0.5 ML</t>
  </si>
  <si>
    <t>SMALLPOX &amp; MONKEYPOX VACC, PF, SC, 0.5 ML</t>
  </si>
  <si>
    <t>TICK-BORNE ENCEPH VAC, INAC, IM, 0.25 ML</t>
  </si>
  <si>
    <t>TICK-BORNE ENCEPH VAC, INACT, IM, 0.5 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</si>
  <si>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</si>
  <si>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</si>
  <si>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</si>
  <si>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</si>
  <si>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</si>
  <si>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</si>
  <si>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</si>
  <si>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</si>
  <si>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</si>
  <si>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</si>
  <si>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</si>
  <si>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</si>
  <si>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</si>
  <si>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</si>
  <si>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</si>
  <si>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</si>
  <si>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</si>
  <si>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</si>
  <si>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</si>
  <si>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</si>
  <si>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</si>
  <si>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</si>
  <si>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</si>
  <si>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</si>
  <si>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</si>
  <si>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</si>
  <si>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</si>
  <si>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</si>
  <si>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</si>
  <si>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</si>
  <si>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</si>
  <si>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</si>
  <si>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</si>
  <si>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</si>
  <si>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</si>
  <si>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</si>
  <si>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</si>
  <si>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</si>
  <si>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</si>
  <si>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</si>
  <si>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</si>
  <si>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</si>
  <si>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</si>
  <si>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</si>
  <si>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</si>
  <si>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</si>
  <si>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</si>
  <si>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</si>
  <si>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</si>
  <si>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</si>
  <si>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</si>
  <si>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</si>
  <si>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</si>
  <si>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</si>
  <si>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</si>
  <si>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</si>
  <si>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</si>
  <si>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J1306</t>
  </si>
  <si>
    <t>INJ, INCLISIRAN, 1 MG</t>
  </si>
  <si>
    <t>J1551</t>
  </si>
  <si>
    <t>INJ, IMMUNE GLOBULIN (CUTAQUIG), 100 MG</t>
  </si>
  <si>
    <t>J2356</t>
  </si>
  <si>
    <t>INJ, TEZEPELUMAB-EKKO, 1 MG</t>
  </si>
  <si>
    <t>J2779</t>
  </si>
  <si>
    <t>J2998</t>
  </si>
  <si>
    <t>INJ, PLASMINOGEN, HUMAN-TVMH, 1 MG</t>
  </si>
  <si>
    <t>J3299</t>
  </si>
  <si>
    <t>INJ, TRIAMCINOLONE ACET, XIPERE, 1 MG</t>
  </si>
  <si>
    <t>INJ, LEUPROLIDE ACET DEPOT SUSP, 7.5 MG</t>
  </si>
  <si>
    <t>J9331</t>
  </si>
  <si>
    <t>INJ, SIROLIMUS PROTEIN-BOUND, 1 MG</t>
  </si>
  <si>
    <t>J9332</t>
  </si>
  <si>
    <t>INJ, EFGARTIGIMOD ALFA-FCAB, 2 MG</t>
  </si>
  <si>
    <t>INJ, VINCRISTINE SULFATE, 1 MG</t>
  </si>
  <si>
    <t>PATCH, CONTRACEPTIVE, HORMONE-CONT, EA</t>
  </si>
  <si>
    <t>YTTRIUM Y-90 IBRITUMOM, TX, UP TO 40 MCI</t>
  </si>
  <si>
    <r>
      <rPr>
        <b/>
        <u/>
        <sz val="11"/>
        <color theme="4" tint="-0.499984740745262"/>
        <rFont val="Calibri"/>
        <family val="2"/>
        <scheme val="minor"/>
      </rPr>
      <t>Notes</t>
    </r>
    <r>
      <rPr>
        <b/>
        <sz val="11"/>
        <color theme="4" tint="-0.499984740745262"/>
        <rFont val="Calibri"/>
        <family val="2"/>
        <scheme val="minor"/>
      </rPr>
      <t xml:space="preserve">: </t>
    </r>
    <r>
      <rPr>
        <sz val="11"/>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499984740745262"/>
        <rFont val="Calibri"/>
        <family val="2"/>
        <scheme val="minor"/>
      </rPr>
      <t>the prices listed for physician-administered drugs on the Medi-Cal Rates page may not reflect the most current rates</t>
    </r>
    <r>
      <rPr>
        <sz val="11"/>
        <color theme="4" tint="-0.499984740745262"/>
        <rFont val="Calibri"/>
        <family val="2"/>
        <scheme val="minor"/>
      </rPr>
      <t>; these are provided below per the applicable effective date.</t>
    </r>
  </si>
  <si>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</si>
  <si>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</si>
  <si>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</si>
  <si>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</si>
  <si>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</si>
  <si>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</si>
  <si>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</si>
  <si>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</si>
  <si>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</si>
  <si>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</si>
  <si>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</si>
  <si>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</si>
  <si>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</si>
  <si>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</si>
  <si>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</si>
  <si>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</si>
  <si>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</si>
  <si>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</si>
  <si>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</si>
  <si>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</si>
  <si>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</si>
  <si>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</si>
  <si>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</si>
  <si>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</si>
  <si>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</si>
  <si>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</si>
  <si>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</si>
  <si>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</si>
  <si>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</si>
  <si>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</si>
  <si>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</si>
  <si>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</si>
  <si>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</si>
  <si>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</si>
  <si>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</si>
  <si>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</si>
  <si>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</si>
  <si>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</si>
  <si>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</si>
  <si>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</si>
  <si>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</si>
  <si>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</si>
  <si>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</si>
  <si>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</si>
  <si>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</si>
  <si>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</si>
  <si>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</si>
  <si>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</si>
  <si>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</si>
  <si>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</si>
  <si>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</si>
  <si>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</si>
  <si>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J0802</t>
  </si>
  <si>
    <t>INJ, CORTICOTROPIN (ANI), UP TO 40 UNITS</t>
  </si>
  <si>
    <t>J0872</t>
  </si>
  <si>
    <t>INJ, DAPTOMYCIN (XELLIA), UNREFRIG, NTE J0878 OR J0873, 1 MG</t>
  </si>
  <si>
    <t>J0873</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</si>
  <si>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</si>
  <si>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</si>
  <si>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</si>
  <si>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</si>
  <si>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</si>
  <si>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</si>
  <si>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</si>
  <si>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</si>
  <si>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</si>
  <si>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</si>
  <si>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</si>
  <si>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</si>
  <si>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</si>
  <si>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</si>
  <si>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J1596</t>
  </si>
  <si>
    <t>INJ, GLYCOPYRROLATE, 0.1 MG</t>
  </si>
  <si>
    <t>J1598</t>
  </si>
  <si>
    <t>INJ, GLYCOPYRROLATE (FRESENIUS KABI), NTE J1596, 0.1 MG</t>
  </si>
  <si>
    <t>J1611</t>
  </si>
  <si>
    <t>INJ, GLUCAGON HCL (FRESENIUS KABI), NTE TO J1610, PER 1 MG</t>
  </si>
  <si>
    <t>J1643</t>
  </si>
  <si>
    <t>J1747</t>
  </si>
  <si>
    <t>INJ, SPESOLIMAB-SBZO, 1 MG</t>
  </si>
  <si>
    <t>J1805</t>
  </si>
  <si>
    <t>INJ, ESMOLOL HCL, 10 MG</t>
  </si>
  <si>
    <t>J1806</t>
  </si>
  <si>
    <t>J1811</t>
  </si>
  <si>
    <t>INSULIN (FIASP) FOR ADMIN THRU DME, 50 UNITS</t>
  </si>
  <si>
    <t>J1920</t>
  </si>
  <si>
    <t>INJ, LABETALOL HCL, 5 MG</t>
  </si>
  <si>
    <t>J1921</t>
  </si>
  <si>
    <t>J1932</t>
  </si>
  <si>
    <t>INJ, LANREOTIDE (CIPLA), 1 MG</t>
  </si>
  <si>
    <t>J1941</t>
  </si>
  <si>
    <t>INJ, FUROSEMIDE (FUROSCIX), 20 MG</t>
  </si>
  <si>
    <t>J1961</t>
  </si>
  <si>
    <t>J2020</t>
  </si>
  <si>
    <t>INJ, LINEZOLID, 200 MG</t>
  </si>
  <si>
    <t>J2021</t>
  </si>
  <si>
    <t>J2183</t>
  </si>
  <si>
    <t>INJ, MEROPENEM (WG CRITICAL CARE), NTE J2185, 100 MG</t>
  </si>
  <si>
    <t>J2184</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</si>
  <si>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</si>
  <si>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</si>
  <si>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</si>
  <si>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</si>
  <si>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</si>
  <si>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</si>
  <si>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</si>
  <si>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</si>
  <si>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</si>
  <si>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</si>
  <si>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</si>
  <si>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</si>
  <si>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</si>
  <si>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</si>
  <si>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</si>
  <si>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</si>
  <si>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</si>
  <si>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</si>
  <si>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</si>
  <si>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</si>
  <si>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</si>
  <si>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</si>
  <si>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</si>
  <si>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</si>
  <si>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</si>
  <si>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</si>
  <si>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</si>
  <si>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</si>
  <si>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</si>
  <si>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</si>
  <si>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</si>
  <si>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</si>
  <si>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</si>
  <si>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</si>
  <si>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</si>
  <si>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</si>
  <si>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</si>
  <si>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</si>
  <si>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</si>
  <si>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</si>
  <si>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</si>
  <si>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</si>
  <si>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</si>
  <si>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</si>
  <si>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J3055</t>
  </si>
  <si>
    <t>INJ, TALQUETAMAB-TGVS, 0.25 MG</t>
  </si>
  <si>
    <t>J3247</t>
  </si>
  <si>
    <t>INJ, SECUKINUMAB, IV, 1 MG</t>
  </si>
  <si>
    <t>J3263</t>
  </si>
  <si>
    <t>INJ, TORIPALIMAB-TPZI, 1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</si>
  <si>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</si>
  <si>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</si>
  <si>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</si>
  <si>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</si>
  <si>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</si>
  <si>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</si>
  <si>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</si>
  <si>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</si>
  <si>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</si>
  <si>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</si>
  <si>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</si>
  <si>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</si>
  <si>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</si>
  <si>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</si>
  <si>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</si>
  <si>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</si>
  <si>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</si>
  <si>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</si>
  <si>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</si>
  <si>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</si>
  <si>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</si>
  <si>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</si>
  <si>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</si>
  <si>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</si>
  <si>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</si>
  <si>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</si>
  <si>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</si>
  <si>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</si>
  <si>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</si>
  <si>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</si>
  <si>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</si>
  <si>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</si>
  <si>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</si>
  <si>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</si>
  <si>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</si>
  <si>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</si>
  <si>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</si>
  <si>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</si>
  <si>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</si>
  <si>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</si>
  <si>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</si>
  <si>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</si>
  <si>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</si>
  <si>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</si>
  <si>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</si>
  <si>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</si>
  <si>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</si>
  <si>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</si>
  <si>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</si>
  <si>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</si>
  <si>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</si>
  <si>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</si>
  <si>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</si>
  <si>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</si>
  <si>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</si>
  <si>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</si>
  <si>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</si>
  <si>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</si>
  <si>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</si>
  <si>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</si>
  <si>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</si>
  <si>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Q5125</t>
  </si>
  <si>
    <t>Q5126</t>
  </si>
  <si>
    <t>Q5127</t>
  </si>
  <si>
    <t>Q5128</t>
  </si>
  <si>
    <t>Q5129</t>
  </si>
  <si>
    <t>Q5130</t>
  </si>
  <si>
    <t>Q5133</t>
  </si>
  <si>
    <t>INJ, NOGAPENDEKIN ALFA INBAKICEPT-PMLN, INTRAVESICAL, 1 MCG</t>
  </si>
  <si>
    <t>INJ, TARLATAMAB-DLLE,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</si>
  <si>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</si>
  <si>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</si>
  <si>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</si>
  <si>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</si>
  <si>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</si>
  <si>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</si>
  <si>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</si>
  <si>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</si>
  <si>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</si>
  <si>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</si>
  <si>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</si>
  <si>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</si>
  <si>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</si>
  <si>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</si>
  <si>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</si>
  <si>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</si>
  <si>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</si>
  <si>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</si>
  <si>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</si>
  <si>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</si>
  <si>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</si>
  <si>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</si>
  <si>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</si>
  <si>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</si>
  <si>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PNEUMO CONJ VACC (PCV21), IM, 0.5 ML</t>
  </si>
  <si>
    <t>PHYSICIAN-ADMINISTERED DRUG REIMBURSEMENT RATE UPDATE</t>
  </si>
  <si>
    <t>INJ, SARSCOV2 VACCINE, 5 MCG/0.5 ML, IM</t>
  </si>
  <si>
    <t>INJ, SARSCOV2 VACCINE, 10 MCG/0.2 ML, IM</t>
  </si>
  <si>
    <t>INJ, SARSCOV2 VACCINE, 30 MCG/0.3 ML, IM</t>
  </si>
  <si>
    <t>INJ, SARSCOV2 VACCINE, 25 MCG/0.25 ML, IM</t>
  </si>
  <si>
    <t>INJ, SARSCOV2 VACCINE, 50 MCG/0.5 ML, IM</t>
  </si>
  <si>
    <t>Q0224</t>
  </si>
  <si>
    <t>INJ, PEMIVIBART, PREP, COVID-19, 4500 MG</t>
  </si>
  <si>
    <t>INFLUENZA VAC, TV (CCIIV3), PF/ABF, IM, 0.5 ML</t>
  </si>
  <si>
    <t>P9027</t>
  </si>
  <si>
    <t>RBCS, LEUKOCYTES RED, O2/CO RED, EA UNIT</t>
  </si>
  <si>
    <t>INFUSION, PLASMA PROTEIN (HUMAN), 5%, 50 ML</t>
  </si>
  <si>
    <t>C9101</t>
  </si>
  <si>
    <t>INJ, OLICERIDINE, 0.1 MG</t>
  </si>
  <si>
    <t>C9143</t>
  </si>
  <si>
    <t>C9144</t>
  </si>
  <si>
    <t>INJ, BUPIVACAINE (POSIMIR), 1 MG</t>
  </si>
  <si>
    <t>INJ, APREPITANT (APONVIE), 1 MG</t>
  </si>
  <si>
    <t>J0136</t>
  </si>
  <si>
    <t>INJ, ACETAMINOPHEN (B. BRAUN) NTE TO J0131, 10 MG</t>
  </si>
  <si>
    <t>J0137</t>
  </si>
  <si>
    <t>INJ, ACETAMINOPHEN (HIKMA), NTE TO J0131, 10 MG</t>
  </si>
  <si>
    <t>J0139</t>
  </si>
  <si>
    <t>INJ, ADALIMUMAB, 1 MG</t>
  </si>
  <si>
    <t>J0174</t>
  </si>
  <si>
    <t>J0184</t>
  </si>
  <si>
    <t>INJ, AMISULPRIDE, 1 MG</t>
  </si>
  <si>
    <t>J0208</t>
  </si>
  <si>
    <t>J0216</t>
  </si>
  <si>
    <t>INJ, ALFENTANIL HCL, 500 MCG</t>
  </si>
  <si>
    <t>J0349</t>
  </si>
  <si>
    <t>INJ, REZAFUNGIN, 1 MG</t>
  </si>
  <si>
    <t>J0391</t>
  </si>
  <si>
    <t>INJ, ARTESUNATE, 1 MG</t>
  </si>
  <si>
    <t>J0601</t>
  </si>
  <si>
    <t>ORAL, SEVELAMER CARBONATE, ESRD, 20 MG</t>
  </si>
  <si>
    <t>J0602</t>
  </si>
  <si>
    <t>ORAL, SEVELAMER CARB, ESRD, PWDR, 20 MG</t>
  </si>
  <si>
    <t>J0603</t>
  </si>
  <si>
    <t>ORAL, SEVELAMER HCL, ESRD, 20 MG</t>
  </si>
  <si>
    <t>J0605</t>
  </si>
  <si>
    <t>ORAL, SUCROFERRIC OXYHYDROX, ESRD, 5 MG</t>
  </si>
  <si>
    <t>J0607</t>
  </si>
  <si>
    <t>ORAL, LANTHANUM CARBONATE, ESRD, 5 MG</t>
  </si>
  <si>
    <t>J0608</t>
  </si>
  <si>
    <t>ORAL, LANTHANUM CARB, ESRD, PWDR, 5 MG</t>
  </si>
  <si>
    <t>J0609</t>
  </si>
  <si>
    <t>ORAL, FERRIC CITRATE, ESRD, 3 MG IRON</t>
  </si>
  <si>
    <t>J0612</t>
  </si>
  <si>
    <t>INJ, CALCIUM GLUCONATE, NOS, 10 MG</t>
  </si>
  <si>
    <t>J0613</t>
  </si>
  <si>
    <t>INJ, CALCIUM GLU (WG CRITIC CARE) NTE J0612, 10 MG</t>
  </si>
  <si>
    <t>J0615</t>
  </si>
  <si>
    <t>ORAL, CALCIUM ACETATE, ESRD, 23 MG</t>
  </si>
  <si>
    <t>J0650</t>
  </si>
  <si>
    <t>INJ, LEVOTHYROXINE SODIUM, NOS, 10 MCG</t>
  </si>
  <si>
    <t>J0651</t>
  </si>
  <si>
    <t>INJ, LEVOTHY SOD (FRESENIUS KABI) NTE TO J0650, 10 MCG</t>
  </si>
  <si>
    <t>J0652</t>
  </si>
  <si>
    <t>INJ, LEVOTHY SOD (HIKMA) NTE TO J0650, 10 MCG</t>
  </si>
  <si>
    <t>J0665</t>
  </si>
  <si>
    <t>INJ, BUPIVACAINE, NOS, 0.5 MG</t>
  </si>
  <si>
    <t>J0666</t>
  </si>
  <si>
    <t>INJ, CABOTEGRAVIR, 1 MG, HIV PREP ONLY</t>
  </si>
  <si>
    <t>J0751</t>
  </si>
  <si>
    <t>ORAL, EMTRICITABINE/TENOFOVIR ALAFENAMIDE 200MG/25MG</t>
  </si>
  <si>
    <t>J0870</t>
  </si>
  <si>
    <t>INJ, IMETELSTAT, 1 MG</t>
  </si>
  <si>
    <t>J0874</t>
  </si>
  <si>
    <t>INJ, DAPTOMYCIN (BAXTER), NTE TO J0878, 1 MG</t>
  </si>
  <si>
    <t>J0877</t>
  </si>
  <si>
    <t>INJ, DAPTOMYCIN (HOSPIRA), NTE TO J0878, 1 MG</t>
  </si>
  <si>
    <t>J0891</t>
  </si>
  <si>
    <t>INJ, ARGATROBAN (ACCORD), NTE TO J0883, NON-ESRD, 1 MG</t>
  </si>
  <si>
    <t>J0892</t>
  </si>
  <si>
    <t>INJ, ARGATROBAN (ACCORD), NTE TO J0884, ESRD, 1 MG</t>
  </si>
  <si>
    <t>J0893</t>
  </si>
  <si>
    <t>J0898</t>
  </si>
  <si>
    <t>INJ, ARGATROBAN (AUROMEDICS), NTE TO J0883, NON-ESRD, 1 MG</t>
  </si>
  <si>
    <t>J0899</t>
  </si>
  <si>
    <t>INJ, ARGATROBAN (AUROMEDICS), NTE TO J0884, ESRD, 1 MG</t>
  </si>
  <si>
    <t>J0901</t>
  </si>
  <si>
    <t>ORAL, VADADUSTAT, ESRD, 1MG</t>
  </si>
  <si>
    <t>J1105</t>
  </si>
  <si>
    <t>ORAL, DEXMEDETOMIDINE, 1 MCG</t>
  </si>
  <si>
    <t>J1202</t>
  </si>
  <si>
    <t>ORAL, MIGLUSTAT, 65 MG</t>
  </si>
  <si>
    <t>J1307</t>
  </si>
  <si>
    <t>INJ, CROVALIMAB-AKKZ, 10 MG</t>
  </si>
  <si>
    <t>J1411</t>
  </si>
  <si>
    <t>INJ, ETRANACOGENE DEZAPARVOVEC-DRLB, PER TX DOSE</t>
  </si>
  <si>
    <t>J1412</t>
  </si>
  <si>
    <t>INJ, VALOCTOCOGENE ROXAPARVOVEC-RVOX, 1 ML</t>
  </si>
  <si>
    <t>J1413</t>
  </si>
  <si>
    <t>INJ, DELANDISTROGENE MOXEPARVOVEC-ROKL, PER TX</t>
  </si>
  <si>
    <t>J1414</t>
  </si>
  <si>
    <t>INJ, FIDANACOGENE ELAPARVOVEC-DZKT, PER TX</t>
  </si>
  <si>
    <t>J1434</t>
  </si>
  <si>
    <t>J1456</t>
  </si>
  <si>
    <t>INJ, FOSAPREPITANT (TEVA), NTE TO J1453, 1 MG</t>
  </si>
  <si>
    <t>J1552</t>
  </si>
  <si>
    <t>INJ, IMMUNE GLOBULIN (ALYGLO), 500 MG</t>
  </si>
  <si>
    <t>J1574</t>
  </si>
  <si>
    <t>J1597</t>
  </si>
  <si>
    <t>INJ, GLYCOPYRROLATE (GLYRX-PF), 0.1 MG</t>
  </si>
  <si>
    <t>J1748</t>
  </si>
  <si>
    <t>INJ, INFLIXIMAB-DYYB (ZYMFENTRA), 10 MG</t>
  </si>
  <si>
    <t>J1812</t>
  </si>
  <si>
    <t>INJ, INSULIN (FIASP), 5 UNITS</t>
  </si>
  <si>
    <t>J1813</t>
  </si>
  <si>
    <t>INSULIN (LYUMJEV) FOR ADMIN THRU DME, 50 UNITS</t>
  </si>
  <si>
    <t>J1814</t>
  </si>
  <si>
    <t>INJ, INSULIN (LYUMJEV), 5 UNITS</t>
  </si>
  <si>
    <t>J1836</t>
  </si>
  <si>
    <t>INJ, METRONIDAZOLE, 10 MG</t>
  </si>
  <si>
    <t>J1939</t>
  </si>
  <si>
    <t>INJ, BUMETANIDE, 0.5 MG</t>
  </si>
  <si>
    <t>J2246</t>
  </si>
  <si>
    <t>INJ, MICAFUNGIN IN NACL (BAXTER), NTE J2248, 1 MG</t>
  </si>
  <si>
    <t>J2249</t>
  </si>
  <si>
    <t>INJ, REMIMAZOLAM, 1 MG</t>
  </si>
  <si>
    <t>J2277</t>
  </si>
  <si>
    <t>INJ, MOTIXAFORTIDE, 0.25 MG</t>
  </si>
  <si>
    <t>J2290</t>
  </si>
  <si>
    <t>INJ, NAFCILLIN SODIUM, 20 MG</t>
  </si>
  <si>
    <t>J2371</t>
  </si>
  <si>
    <t>INJ, PHENYLEPHRINE HCL, 20 MCG</t>
  </si>
  <si>
    <t>J2372</t>
  </si>
  <si>
    <t>INJ, PHENYLEPHRINE HCL (BIORPHEN), 20 MCG</t>
  </si>
  <si>
    <t>J2401</t>
  </si>
  <si>
    <t>INJ, CHLOROPROCAINE HCL,  PER 1 MG</t>
  </si>
  <si>
    <t>J2402</t>
  </si>
  <si>
    <t>INJ, CHLOROPROCAINE HCL (CLOROTEKAL), PER 1 MG</t>
  </si>
  <si>
    <t>J2472</t>
  </si>
  <si>
    <t>INJ, PANTOPRAZOLE IN NACL (BAXTER), 40 MG</t>
  </si>
  <si>
    <t>J2561</t>
  </si>
  <si>
    <t>INJ, PHENOBARBITAL SODIUM (SEZABY), 1 MG</t>
  </si>
  <si>
    <t>J2787</t>
  </si>
  <si>
    <t>J2802</t>
  </si>
  <si>
    <t>INJ, ROMIPLOSTIM, 1 MCG</t>
  </si>
  <si>
    <t>J2919</t>
  </si>
  <si>
    <t>INJ, METHYLPREDNISOLONE SOD SUCCIN, 5 MG</t>
  </si>
  <si>
    <t>J3244</t>
  </si>
  <si>
    <t>INJ, TIGECYCLINE (ACCORD) NTE TO J3243, 1 MG</t>
  </si>
  <si>
    <t>J3392</t>
  </si>
  <si>
    <t>INJ, EXAGAMGLOGENE AUTOTEM, PER TX</t>
  </si>
  <si>
    <t>J3393</t>
  </si>
  <si>
    <t>INJ, BETIBEGLOGENE AUTOTEMCEL, PER TX</t>
  </si>
  <si>
    <t>J3394</t>
  </si>
  <si>
    <t>INJ, LOVOTIBEGLOGENE AUTOTEMCEL, PER TX</t>
  </si>
  <si>
    <t>J3424</t>
  </si>
  <si>
    <t>INJ, HYDROXOCOBALAMIN, IV, 25 MG</t>
  </si>
  <si>
    <t>J3425</t>
  </si>
  <si>
    <t>INJ, HYDROXOCOBALAMIN, IM, 10 MCG</t>
  </si>
  <si>
    <t>J7165</t>
  </si>
  <si>
    <t>INJ, PROTHROMBIN CMPLX, HUMAN-LANS, PER I.U.</t>
  </si>
  <si>
    <t>J7355</t>
  </si>
  <si>
    <t>INJ, TRAVOPROST, INTRACAMERAL IMPLANT, 1 MCG</t>
  </si>
  <si>
    <t>J7514</t>
  </si>
  <si>
    <t>ORAL, MYCOPHENOLATE (MYHIBBIN), 100 MG</t>
  </si>
  <si>
    <t>J7601</t>
  </si>
  <si>
    <t>INH, ENSIFENTRINE, NON-CMPD, ADMIN THRU DME, UD, 3 MG</t>
  </si>
  <si>
    <t>J8611</t>
  </si>
  <si>
    <t>ORAL, METHOTREXATE (JYLAMVO), 2.5 MG</t>
  </si>
  <si>
    <t>J9026</t>
  </si>
  <si>
    <t>J9028</t>
  </si>
  <si>
    <t>J9046</t>
  </si>
  <si>
    <t>INJ, BORTEZOMIB, (DR. REDDY'S), NTE TO J9041, 0.1 MG</t>
  </si>
  <si>
    <t>J9048</t>
  </si>
  <si>
    <t>INJ, BORTEZOMIB (FRESENIUS KABI), NTE TO J9041, 0.1 MG</t>
  </si>
  <si>
    <t>J9051</t>
  </si>
  <si>
    <t>INJ, BORTEZOMIB (MAIA), NTE TO J9041, 0.1 MG</t>
  </si>
  <si>
    <t>J9052</t>
  </si>
  <si>
    <t>INJ, CARMUSTINE (ACCORD), NTE TO J9050, 100 MG</t>
  </si>
  <si>
    <t>J9064</t>
  </si>
  <si>
    <t>INJ, CABAZITAXEL (SANDOZ), NTE TO J9043, 1 MG</t>
  </si>
  <si>
    <t>J9072</t>
  </si>
  <si>
    <t>J9074</t>
  </si>
  <si>
    <t>INJ, CYCLOPHOSPHAMIDE (SANDOZ),  5 MG</t>
  </si>
  <si>
    <t>J9076</t>
  </si>
  <si>
    <t>INJ, CYCLOPHOSPHAMIDE (BAXTER), 5 MG</t>
  </si>
  <si>
    <t>J9249</t>
  </si>
  <si>
    <t>INJ, MELPHALAN (APOTEX),  1 MG</t>
  </si>
  <si>
    <t>J9292</t>
  </si>
  <si>
    <t>J9296</t>
  </si>
  <si>
    <t>INJ, PEMETREXED (ACCORD) NTE TO J9305, 10 MG</t>
  </si>
  <si>
    <t>J9322</t>
  </si>
  <si>
    <t>INJ, PEMETREXED (BLUEPOINT) NTE TO J9305, 10 MG</t>
  </si>
  <si>
    <t>J9324</t>
  </si>
  <si>
    <t>INJ, PEMETREXED (PEMRYDI RTU), 10 MG</t>
  </si>
  <si>
    <t>J9329</t>
  </si>
  <si>
    <t>INJ, TISLELIZUMAB-JSGR, 1MG</t>
  </si>
  <si>
    <t>J9334</t>
  </si>
  <si>
    <t>INJ, EFGARTIGIMOD ALFA 2 MG/HYALURONIDASE-QVFC</t>
  </si>
  <si>
    <t>J9376</t>
  </si>
  <si>
    <t>INJ, POZELIMAB-BBFG, 1 MG</t>
  </si>
  <si>
    <t>J9393</t>
  </si>
  <si>
    <t>INJ, FULVESTRANT (TEVA) NTE TO J9395, 25 MG</t>
  </si>
  <si>
    <t>INJ, FILGRASTIM-SNDZ (ZARXIO), 1 MCG</t>
  </si>
  <si>
    <t>INJ, INFLIXIMAB-DYYB (INFLECTRA), 10 MG</t>
  </si>
  <si>
    <t>INJ, INFLIXIMAB-ABDA (RENFLEXIS), 10 MG</t>
  </si>
  <si>
    <t>INJ, EPOETIN ALFA-EPBX (RETACRIT), ESRD, 100 UNITS</t>
  </si>
  <si>
    <t>INJ, EPOETIN ALFA-EPBX (RETACRIT), NON-ESRD, 1000 UNITS</t>
  </si>
  <si>
    <t>INJ, BEVACIZUMAB-AWWB (MVASI), 10 MG</t>
  </si>
  <si>
    <t>INJ, PEGFILGRASTIM-JMDB (FULPHILA), 0.5 MG</t>
  </si>
  <si>
    <t>INJ, FILGRASTIM-AAFI (NIVESTYM), 1 MCG</t>
  </si>
  <si>
    <t>INJ, PEGFILGRASTIM-CBQV (UDENYCA), 0.5 MG</t>
  </si>
  <si>
    <t>INJ, TRASTUZUMAB-DTTB (ONTRUZANT), 10 MG</t>
  </si>
  <si>
    <t>INJ, TRASTUZUMAB-PKRB (HERZUMA), 10 MG</t>
  </si>
  <si>
    <t>INJ, TRASTUZUMAB-DKST (OGIVRI), 10 MG</t>
  </si>
  <si>
    <t>INJ, RITUXIMAB-ABBS (TRUXIMA), 10 MG</t>
  </si>
  <si>
    <t>INJ, TRASTUZUMAB-QYYP (TRAZIMERA), 10 MG</t>
  </si>
  <si>
    <t>INJ, TRASTUZUMAB-ANNS (KANJINTI), 10 MG</t>
  </si>
  <si>
    <t>INJ, BEVACIZUMAB-BVZR (ZIRABEV), 10 MG</t>
  </si>
  <si>
    <t>INJ, RITUXIMAB-PVVR (RUXIENCE), 10 MG</t>
  </si>
  <si>
    <t>INJ, PEGFILGRAST-BMEZ (ZIEXTENZO), 0.5 MG</t>
  </si>
  <si>
    <t>INJ, INFLIXIMAB-AXXQ (AVSOLA), 10 MG</t>
  </si>
  <si>
    <t>INJ, PEGFILGRASTIM-APGF (NYVEPRIA), 0.5 MG</t>
  </si>
  <si>
    <t>INJ, RITUXIMAB-ARRX (RIABNI), 10 MG</t>
  </si>
  <si>
    <t>INJ, FILGRASTIM-AYOW (RELEUKO), 1 MCG</t>
  </si>
  <si>
    <t>INJ, BEVACIZUMAB-MALY, BSMLR, (ALYMSYS), 10 MG</t>
  </si>
  <si>
    <t>INJ, PEGFILGRASTIM-FPGK (STIMUFEND), 0.5 MG</t>
  </si>
  <si>
    <t>INJ, BEVACIZUMAB-ADCD (VEGZELMA), 10 MG</t>
  </si>
  <si>
    <t>INJ, PEGFILGRASTIM-PBBK (FYLNETRA), 0.5 MG</t>
  </si>
  <si>
    <t>INJ, TOCILIZUMAB-BAVI (TOFIDENCE),  1 MG</t>
  </si>
  <si>
    <t>Q5134</t>
  </si>
  <si>
    <t>INJ, NATALIZUMAB-SZTN (TYRUKO),  1 MG</t>
  </si>
  <si>
    <t>INJ, TOCILIZUMAB-AAZG (TYENNE), 1 MG</t>
  </si>
  <si>
    <t>Q5136</t>
  </si>
  <si>
    <t>INJ, DENOSUMAB-BBDZ (JUBBONTI/WYOST), 1 MG</t>
  </si>
  <si>
    <t>Q5137</t>
  </si>
  <si>
    <t>INJ, USTEKINUMAB-AUUB (WEZLANA), SUBQ, 1 MG</t>
  </si>
  <si>
    <t>Q5138</t>
  </si>
  <si>
    <t>INJ, USTEKINUMAB-AUUB (WEZLANA), IV, 1 MG</t>
  </si>
  <si>
    <t>Q5140</t>
  </si>
  <si>
    <t>Q5141</t>
  </si>
  <si>
    <t>Q5142</t>
  </si>
  <si>
    <t>Q5143</t>
  </si>
  <si>
    <t>Q5144</t>
  </si>
  <si>
    <t>INJ, ADALIMUMAB-AACF (IDACIO), 1 MG</t>
  </si>
  <si>
    <t>Q5145</t>
  </si>
  <si>
    <t>INJ, ADALIMUMAB-AFZB (ABRILADA), 1 MG</t>
  </si>
  <si>
    <t>Q5146</t>
  </si>
  <si>
    <t>INJ, TRASTUZUMAB-STRF (HERCESSI), 10 MG</t>
  </si>
  <si>
    <t>Q9996</t>
  </si>
  <si>
    <t>INJ, USTEKINUMAB-TTWE (PYZCHIVA), SUBQ, 1 MG</t>
  </si>
  <si>
    <t>Q9997</t>
  </si>
  <si>
    <t>INJ, USTEKINUMAB-TTWE (PYZCHIVA), IV, 1 MG</t>
  </si>
  <si>
    <t>Q9998</t>
  </si>
  <si>
    <t>S1091</t>
  </si>
  <si>
    <t>STENT, NON-CORONARY, TEMP, PROPEL</t>
  </si>
  <si>
    <t>S4989</t>
  </si>
  <si>
    <t>CONTRACEPTIVE IUD, INCL IMPLANT &amp; SUPP</t>
  </si>
  <si>
    <t>A9517</t>
  </si>
  <si>
    <t>I-131 SODIUM IODIDE, CAPSULE, TX, PER MCI</t>
  </si>
  <si>
    <t>A9527</t>
  </si>
  <si>
    <t>I-125 SODIUM IODIDE, SOLUTION, TX, 1 MCI</t>
  </si>
  <si>
    <t>A9600</t>
  </si>
  <si>
    <t>SR-89 CHLORIDE, TX, PER MILLICURIE</t>
  </si>
  <si>
    <t>A9607</t>
  </si>
  <si>
    <t>LUTETIUM LU 177 VIPIVOTIDE TE, TX, 1 MCI</t>
  </si>
  <si>
    <t xml:space="preserve">INJ, RSV, MAB, SEASONAL DOSE, IM, 0.5 ML </t>
  </si>
  <si>
    <t xml:space="preserve">INJ, RSV, MAB, SEASONAL DOSE, IM, 1 ML </t>
  </si>
  <si>
    <t>INJ, CHIKUNGUNYA VIRUS VAC, LIVE ATT, IM</t>
  </si>
  <si>
    <t>INJ, MENING VAC (MENACWY-TT), IM, 0.5 ML</t>
  </si>
  <si>
    <t>INJ, MENING (MENB-FHBP), 2 OR 3-DOSE, IM, 0.5 ML</t>
  </si>
  <si>
    <t>VACCINIA V VACC, LIVE, LYOPH, PERQ, 0.3 ML</t>
  </si>
  <si>
    <t>INJ, MENING (MENACWY-TT/MENB-FHBP), IM, 0.5 ML</t>
  </si>
  <si>
    <t>INJ, RSV VACC, PREF, BIVALENT, IM, 0.5 ML</t>
  </si>
  <si>
    <t>INJ, RSV VACC, MRNA LIPID NANO, IM, 0.5 ML</t>
  </si>
  <si>
    <t>HEP B VAC, CPG-ADJ, ADULT, 2 OR 4-DOSE, IM, 0.5 ML</t>
  </si>
  <si>
    <t>A4269</t>
  </si>
  <si>
    <t>J0799</t>
  </si>
  <si>
    <t>FDA APPROVED RX DRUG, ONLY HIV PREP, NOC</t>
  </si>
  <si>
    <t>S5000</t>
  </si>
  <si>
    <t>PRESCRIPTION DRUG, GENERIC</t>
  </si>
  <si>
    <t>S5001</t>
  </si>
  <si>
    <t>PRESCRIPTION DRUG, BRAND NAME</t>
  </si>
  <si>
    <t>L</t>
  </si>
  <si>
    <t>INFLUENZA VACC, H5N1, CC, ADJUVANTED, IM</t>
  </si>
  <si>
    <t>J3391</t>
  </si>
  <si>
    <t>INJ, ATIDARSAGENE AUTOTEMCEL, PER TX</t>
  </si>
  <si>
    <t>Q5153</t>
  </si>
  <si>
    <t>J2313</t>
  </si>
  <si>
    <t>INJ, NALOXONE HCL (ZIMHI), 0.01 MG</t>
  </si>
  <si>
    <t>J0618</t>
  </si>
  <si>
    <t>INJ, CALCIUM CHLORIDE, 2 MG</t>
  </si>
  <si>
    <t>J3373</t>
  </si>
  <si>
    <t>INJ, VANCOMYCIN HCL, 10 MG</t>
  </si>
  <si>
    <t>J1163</t>
  </si>
  <si>
    <t>INJ, DILTIAZEM HYDROCHLORIDE, 0.5 MG</t>
  </si>
  <si>
    <t>J2312</t>
  </si>
  <si>
    <t>INJ, NALOXONE HCL, NOS, 0.01 MG</t>
  </si>
  <si>
    <t>J3374</t>
  </si>
  <si>
    <t>INJ, VANCOMYCIN HCL (MYLAN), NTE TO J3373, 10 MG</t>
  </si>
  <si>
    <t>J0616</t>
  </si>
  <si>
    <t>INJ, METOPROLOL TARTRATE, 1 MG</t>
  </si>
  <si>
    <t>J3375</t>
  </si>
  <si>
    <t>J0165</t>
  </si>
  <si>
    <t>INJ, EPINEPHRINE, NOS, 0.1 MG</t>
  </si>
  <si>
    <t>J7356</t>
  </si>
  <si>
    <t>INJ, FOSCARBIDOPA/FOSLEVODOPA, 0.25 MG/5 MG</t>
  </si>
  <si>
    <t>J0167</t>
  </si>
  <si>
    <t>INJ, EPINEPHRINE (HOSPIRA), NTE TO J0165, 0.1 MG</t>
  </si>
  <si>
    <t>J0169</t>
  </si>
  <si>
    <t>INJ, EPINEPHRINE (ADRENALIN), NTE TO J0165, 0.1 MG</t>
  </si>
  <si>
    <t>J0168</t>
  </si>
  <si>
    <t>INJ, EPINEPHRINE (IMS), NTE TO J0165, 0.1 MG</t>
  </si>
  <si>
    <t>J9342</t>
  </si>
  <si>
    <t>INJ, THIOTEPA, NOS, 1 MG</t>
  </si>
  <si>
    <t>J9276</t>
  </si>
  <si>
    <t>INJ, ZANIDATAMAB-HRII, 2 MG</t>
  </si>
  <si>
    <t>Q5100</t>
  </si>
  <si>
    <t>J9289</t>
  </si>
  <si>
    <t>INJ, NIVOLUMAB 2 MG AND HYALURONIDASE-NVHY</t>
  </si>
  <si>
    <t>Q5098</t>
  </si>
  <si>
    <t>Q5099</t>
  </si>
  <si>
    <t>J1326</t>
  </si>
  <si>
    <t>INJ, ZOLBETUXIMAB-CLZB, 2 MG</t>
  </si>
  <si>
    <t>J9341</t>
  </si>
  <si>
    <t>INJ, THIOTEPA (TEPYLUTE), 1 MG</t>
  </si>
  <si>
    <t>J7172</t>
  </si>
  <si>
    <t>INJ, MARSTACIMAB-HNCQ, 0.5 MG</t>
  </si>
  <si>
    <t>INJ, RSV, MAB, SEASONAL DOSE, IM, 0.7 ML</t>
  </si>
  <si>
    <t>Q2058</t>
  </si>
  <si>
    <t>OBECABTAGENE AUTOLEUCEL, 10-400 MIL CD19 CAR+ T CELLS, PER INFUSION</t>
  </si>
  <si>
    <t>J1308</t>
  </si>
  <si>
    <t>INJ, FAMOTIDINE, 0.25 MG</t>
  </si>
  <si>
    <t>J1938</t>
  </si>
  <si>
    <t>INJ, FUROSEMIDE, 1 MG</t>
  </si>
  <si>
    <t>J2865</t>
  </si>
  <si>
    <t>INJ, SULFAMETHOX/TRIMETHOPRIM, 5 MG/1 MG</t>
  </si>
  <si>
    <t>J1808</t>
  </si>
  <si>
    <t>INJ, FOLIC ACID, 0.1 MG</t>
  </si>
  <si>
    <t>J1271</t>
  </si>
  <si>
    <t>INJ, DOXYCYCLINE HYCLATE, 1 MG</t>
  </si>
  <si>
    <t>J2804</t>
  </si>
  <si>
    <t>INJ, RIFAMPIN, 1 MG</t>
  </si>
  <si>
    <t>J7521</t>
  </si>
  <si>
    <t>ORAL, TACROLIMUS, GRANULES, SUSP, 0.1 MG</t>
  </si>
  <si>
    <t>J1072</t>
  </si>
  <si>
    <t>INJ, TESTOSTERONE CYPION (AZMIRO), 1 MG</t>
  </si>
  <si>
    <t>J0281</t>
  </si>
  <si>
    <t>INJ, AMINOCAPROIC ACID, 1 GRAM</t>
  </si>
  <si>
    <t>J0911</t>
  </si>
  <si>
    <t>INSTILL, TAUROLIDINE 1.35 MG/ HEPARIN SOD, 100 UNITS</t>
  </si>
  <si>
    <t>J2428</t>
  </si>
  <si>
    <t>INJ, PALIPERIDONE PALM ER (ERZOFRI), 1 MG</t>
  </si>
  <si>
    <t>J9054</t>
  </si>
  <si>
    <t>INJ, BORTEZOMIB (BORUZU), 0.1 MG</t>
  </si>
  <si>
    <t>Q5151</t>
  </si>
  <si>
    <t>INJ, ECULIZUMAB-AAGH (EPYSQLI), 2 MG</t>
  </si>
  <si>
    <t>Q9999</t>
  </si>
  <si>
    <t>INJ, USTEKINUMAB-AAUZ (OTULFI), 1 MG</t>
  </si>
  <si>
    <t>J9024</t>
  </si>
  <si>
    <t>INJ, ATEZOLIZUMAB/HYALURONIDASE-TQJS, 5 MG</t>
  </si>
  <si>
    <t>Q5152</t>
  </si>
  <si>
    <t>INJ, ECULIZUMAB-AEEB (BKEMV), 2 MG</t>
  </si>
  <si>
    <t>J1299</t>
  </si>
  <si>
    <t>INJ, ECULIZUMAB, 2 MG</t>
  </si>
  <si>
    <t>J2351</t>
  </si>
  <si>
    <t>INJ, OCRELIZUMAB/HYALURONIDASE-OCSQ, 1 MG</t>
  </si>
  <si>
    <t>J9038</t>
  </si>
  <si>
    <t>INJ, AXATILIMAB-CSFR, 0.1 MG</t>
  </si>
  <si>
    <t>A9608</t>
  </si>
  <si>
    <t>FLOTUFOLASTAT F-18, DX, 1 MCI</t>
  </si>
  <si>
    <t>Q5147</t>
  </si>
  <si>
    <t>INJ, AFLIBERCEPT-AYYH (PAVBLU), 1 MG</t>
  </si>
  <si>
    <t>Q2057</t>
  </si>
  <si>
    <t>AFAMITRESGENE AUTOLEUCEL, PER TX DOSE</t>
  </si>
  <si>
    <t>INJ, NIPOCALIMAB-AAHU, 3 MG</t>
  </si>
  <si>
    <t>INJ, TELISOTUZUMAB VEDOTIN-TLLV, 1 MG</t>
  </si>
  <si>
    <t>J0163</t>
  </si>
  <si>
    <t>INJ, EPINEPHRINE IN NACL (ENDO), 0.1 MG</t>
  </si>
  <si>
    <t>J0164</t>
  </si>
  <si>
    <t>INJ, EPINEPHRINE IN NACL (BAXTER), 0.1 MG</t>
  </si>
  <si>
    <t>J0458</t>
  </si>
  <si>
    <t>INJ, AZTREONAM/AVIBACTAM, 7.5/2.5 MG (10 MG)</t>
  </si>
  <si>
    <t>J0462</t>
  </si>
  <si>
    <t>INJ, ATROPINE SULFATE, NTE TO J0461, 0.01 MG</t>
  </si>
  <si>
    <t>J0525</t>
  </si>
  <si>
    <t>INJ, CEFOTETAN DISODIUM, 10 MG</t>
  </si>
  <si>
    <t>J0570</t>
  </si>
  <si>
    <t>IMP, BUPRENORPHINE, 74.2MG</t>
  </si>
  <si>
    <t>J0582</t>
  </si>
  <si>
    <t>INJ, BIVALIRUDIN (ENDO), NTE TO J0583, 1 MG</t>
  </si>
  <si>
    <t>J0614</t>
  </si>
  <si>
    <t>INJ, TREOSULFAN, 50 MG</t>
  </si>
  <si>
    <t>J0668</t>
  </si>
  <si>
    <t>J0675</t>
  </si>
  <si>
    <t>INJ, CARBOPROST TROMETHAMINE, 0.1 MG</t>
  </si>
  <si>
    <t>J0738</t>
  </si>
  <si>
    <t>INJ, LENACAPAVIR, HIV PREP, 1 MG</t>
  </si>
  <si>
    <t>J0752</t>
  </si>
  <si>
    <t>ORAL, LENACAPAVIR, HIV PREP, 300 MG</t>
  </si>
  <si>
    <t>J0759</t>
  </si>
  <si>
    <t>INJ, CLEVIDIPINE BUTYRATE, 1 MG</t>
  </si>
  <si>
    <t>J1370</t>
  </si>
  <si>
    <t>INJ, ESOMEPRAZOLE SOD, 1 MG</t>
  </si>
  <si>
    <t>J1612</t>
  </si>
  <si>
    <t>INJ, GLUCAGON (GVOKE), 0.01 MG</t>
  </si>
  <si>
    <t>J1807</t>
  </si>
  <si>
    <t>INJ, ETHACRYNATE SODIUM, 1 MG</t>
  </si>
  <si>
    <t>J1809</t>
  </si>
  <si>
    <t>INJ, FOSDENOPTERIN, 0.1MG</t>
  </si>
  <si>
    <t>J1834</t>
  </si>
  <si>
    <t>INJ, ISONIAZID, 1 MG</t>
  </si>
  <si>
    <t>J2151</t>
  </si>
  <si>
    <t>INJ, MANNITOL, 250 MG</t>
  </si>
  <si>
    <t>J2291</t>
  </si>
  <si>
    <t>INJ, NAFCILLIN SODIUM (BAXTER), 20 MG</t>
  </si>
  <si>
    <t>J3290</t>
  </si>
  <si>
    <t>INJ, TRANEXAMIC ACID, 5 MG</t>
  </si>
  <si>
    <t>J3402</t>
  </si>
  <si>
    <t>INJ, REMESTEMCEL-L-RKND, PER TX DOSE</t>
  </si>
  <si>
    <t>J3403</t>
  </si>
  <si>
    <t>IMP, REVAKINAGENE TARORETCEL-LWEY, PER IMPLANT</t>
  </si>
  <si>
    <t>J7173</t>
  </si>
  <si>
    <t>INJ, CONCIZUMAB-MTCI, 0.5 MG</t>
  </si>
  <si>
    <t>J7174</t>
  </si>
  <si>
    <t>INJ, FITUSIRAN, 0.04 MG</t>
  </si>
  <si>
    <t>J9011</t>
  </si>
  <si>
    <t>INJ, DATOPOTAMAB DERUXTECAN-DLNK, 1 MG</t>
  </si>
  <si>
    <t>Q5156</t>
  </si>
  <si>
    <t>INJ, TOCILIZUMAB-ANOH (AVTOZMA), 1 MG</t>
  </si>
  <si>
    <t>Q5157</t>
  </si>
  <si>
    <t>INJ, DENOSUMAB-BMWO (STOBOCLO/OSENVELT), 1 MG</t>
  </si>
  <si>
    <t>Q5158</t>
  </si>
  <si>
    <t>INJ, DENOSUMAB-BNHT (BOMYNTRA/CONEXXENCE), 1 MG</t>
  </si>
  <si>
    <t>Q5154</t>
  </si>
  <si>
    <t>INJ, OMALIZUMAB-IGEC (OMLYCLO), 5 MG</t>
  </si>
  <si>
    <t>Q5155</t>
  </si>
  <si>
    <t>INJ, AFLIBERCEPT-JBVF (YESAFILI), 1 MG</t>
  </si>
  <si>
    <t>Q5149</t>
  </si>
  <si>
    <t>INJ, AFLIBERCEPT-ABZV (ENZEEVU), 1 MG</t>
  </si>
  <si>
    <t>Q5150</t>
  </si>
  <si>
    <t>INJ, AFLIBERCEPT-MRBB (AHZANTIVE), 1 MG</t>
  </si>
  <si>
    <t>J9161</t>
  </si>
  <si>
    <t>INJ, DENILEUKIN DIFTITOX-CXDL, 1 MCG</t>
  </si>
  <si>
    <t>Code Eff Date</t>
  </si>
  <si>
    <t>P/D</t>
  </si>
  <si>
    <t>Current QTR Rate</t>
  </si>
  <si>
    <t>Δ from prev QTR</t>
  </si>
  <si>
    <t>Updated Rate</t>
  </si>
  <si>
    <t>INJ, CHIKUNGUNYA VACC, RECOMB, IM, 0.8 ML</t>
  </si>
  <si>
    <t>INJ, MENINGOCOCCAL (MENB-4C), IM, 0.5 ML</t>
  </si>
  <si>
    <t>INJ, SARSCOV2 VACCINE, 3 MCG/0.3 ML, IM</t>
  </si>
  <si>
    <t>INJ, SARSCOV2 VACCINE, 10 MCG/0.3 ML, IM</t>
  </si>
  <si>
    <t>A9506</t>
  </si>
  <si>
    <t>INJ, ONASEMNOGENE ABEPARVOVEC-BRVE, PER TX</t>
  </si>
  <si>
    <t>C9818</t>
  </si>
  <si>
    <t>ORAL, SUZETRIGINE, 1 MG</t>
  </si>
  <si>
    <t>J0013</t>
  </si>
  <si>
    <t>J0162</t>
  </si>
  <si>
    <t>INJ, EPINEPHRINE (FRESENIUS), NTE TO J0165, 0.1 MG</t>
  </si>
  <si>
    <t>J0463</t>
  </si>
  <si>
    <t>INJ, ATROPINE SULFATE (FRESENIUS &amp; TE), 0.01 MG</t>
  </si>
  <si>
    <t>J0654</t>
  </si>
  <si>
    <t>INJ, LIOTHYRONINE, 1 MCG</t>
  </si>
  <si>
    <t>INJ, DAPTOMYCIN (XELLIA), NTE TO J0878 OR J0872, 1 MG</t>
  </si>
  <si>
    <t>INJ, DECITABINE (SUN PHARMA), NTE TO J0894, 1 MG</t>
  </si>
  <si>
    <t>J1073</t>
  </si>
  <si>
    <t>TESTOSTERONE PELLET IMPLANT, 75 MG</t>
  </si>
  <si>
    <t>J1164</t>
  </si>
  <si>
    <t>INJ, DILTIAZEM HCL IN 0.72% NACL, 0.5 MG</t>
  </si>
  <si>
    <t>INJ, FOSAPREPITANT (FOCINVEZ), 1 MG</t>
  </si>
  <si>
    <t>INJ, GANCICLOVIR SOD (EXELA), NTE TO J1570, 500 MG</t>
  </si>
  <si>
    <t>INJ, HEPARIN SOD (PFIZER), NTE TO J1644, 1000 UNITS</t>
  </si>
  <si>
    <t>J1737</t>
  </si>
  <si>
    <t>INJ, MELOXICAM (AZURITY), 1 MG</t>
  </si>
  <si>
    <t>INJ, ESMOLOL HCL (WG CRITICAL CARE), NTE TO J1805, 10 MG</t>
  </si>
  <si>
    <t>J1837</t>
  </si>
  <si>
    <t>INJ, POSACONAZOLE, 1 MG</t>
  </si>
  <si>
    <t>INJ, LENACAPAVIR (ONLY FOR USE AS HIV TX), 1 MG</t>
  </si>
  <si>
    <t>INJ, LINEZOLID (HOSPIRA), NTE TO J2020, 200 MG</t>
  </si>
  <si>
    <t>INJ, MEROPENEM (B. BRAUN), NTE TO J2185, 100 MG</t>
  </si>
  <si>
    <t>J2516</t>
  </si>
  <si>
    <t>INJ, PENTAMIDINE ISETHIONATE, 1 MG</t>
  </si>
  <si>
    <t>J2596</t>
  </si>
  <si>
    <t>INJ, VASOPRESSIN (LONG GROVE), NTE TO J2598, 1 UNIT</t>
  </si>
  <si>
    <t>J2711</t>
  </si>
  <si>
    <t>INJ, NEOSTIGMINE 0.1 MG/GLYCOPYRROLATE 0.02 MG</t>
  </si>
  <si>
    <t>J3291</t>
  </si>
  <si>
    <t>INJ, TRANEXAMIC ACID IN NACL, 5 MG</t>
  </si>
  <si>
    <t>J3376</t>
  </si>
  <si>
    <t>INJ, VANCOMYCIN HCL (HIKMA), NTE TO J3373, 10 MG</t>
  </si>
  <si>
    <t>J3379</t>
  </si>
  <si>
    <t>INJ, VALPROATE SODIUM, 5 MG</t>
  </si>
  <si>
    <t>J3387</t>
  </si>
  <si>
    <t>INJ, ELIVALDOGENE AUTOTEMCEL, PER TX</t>
  </si>
  <si>
    <t>J3389</t>
  </si>
  <si>
    <t>TOPICAL, PRADEMAGENE ZAMIKERACEL, PER TX</t>
  </si>
  <si>
    <t>J3404</t>
  </si>
  <si>
    <t>INJ, ZOPAPOGENE IMADENOVEC-DRBA SUSP, PER TX DOSE</t>
  </si>
  <si>
    <t>IUD, INTRAUTERINE COPPER CONTRACEPTIVE (PARAGARD)</t>
  </si>
  <si>
    <t>J7528</t>
  </si>
  <si>
    <t>ORAL, MYCOPHENOLATE MOFETIL, SUSP, 100 MG</t>
  </si>
  <si>
    <t>J8502</t>
  </si>
  <si>
    <t>J9003</t>
  </si>
  <si>
    <t>INJ, LEUPROLIDE EMULSION (CAMCEVI ETM), 1 MG</t>
  </si>
  <si>
    <t>INJ, CYCLOPHOSPHAMIDE (FRINDOVYX), 5 MG</t>
  </si>
  <si>
    <t>J9172</t>
  </si>
  <si>
    <t>J9183</t>
  </si>
  <si>
    <t>GEMCITABINE INTRAVESICAL SYSTEM, 225 MG</t>
  </si>
  <si>
    <t>J9184</t>
  </si>
  <si>
    <t>INJ, GEMCITABINE HCL (AVYXA), 200 MG</t>
  </si>
  <si>
    <t>J9256</t>
  </si>
  <si>
    <t>INJ, METHOTREXATE SODIUM, 50 MG</t>
  </si>
  <si>
    <t>J9277</t>
  </si>
  <si>
    <t>INJ, PEMBROLIZUMAB, 1 MG AND BERAHYALURONIDASE ALFA-PMPH</t>
  </si>
  <si>
    <t>J9278</t>
  </si>
  <si>
    <t>INJ, CARBOPLATIN (AVYXA), 1 MG</t>
  </si>
  <si>
    <t>J9282</t>
  </si>
  <si>
    <t>MITOMYCIN, INTRAVESICAL INSTILLATION, 1 MG</t>
  </si>
  <si>
    <t>INJ, PEMETREXED DIPOTASSIUM, 10 MG</t>
  </si>
  <si>
    <t>J9326</t>
  </si>
  <si>
    <t>J9601</t>
  </si>
  <si>
    <t>INJ, LINVOSELTAMAB-GCPT, 1 MG</t>
  </si>
  <si>
    <t>BREXUCABTAGENE AUTOLEUCEL, PER TX DOSE</t>
  </si>
  <si>
    <t>CILTACABTAGENE AUTOLEUCEL, PER TX DOSE</t>
  </si>
  <si>
    <t>Q5160</t>
  </si>
  <si>
    <t>Q5161</t>
  </si>
  <si>
    <t>Q5162</t>
  </si>
  <si>
    <t>30 --&gt; 09</t>
  </si>
  <si>
    <t>1 --&gt; I</t>
  </si>
  <si>
    <t>COCAINE HCL NASAL SOLN, NUMBRINO, 1 MG</t>
  </si>
  <si>
    <t>INJ, LECANEMAB-IRMB, IV, 1 MG</t>
  </si>
  <si>
    <t>INJ, SODIUM THIOSULFATE (PEDMARK), 100 MG</t>
  </si>
  <si>
    <t>INJ, ARIPIPRAZOLE (ABILIFY MAINTENA), 1 MG</t>
  </si>
  <si>
    <t>INJ, CORTICOTROPIN, (ACTHAR GEL), UT 40 UNITS</t>
  </si>
  <si>
    <t>OPHTH, DEXAMETHASONE, LACRIM INSRT, 0.1 MG</t>
  </si>
  <si>
    <t>OPHTH, PHENYL-KETOR 10.16/2.88 MG/ML, 1 ML</t>
  </si>
  <si>
    <t>INJ, FILGRASTIM G-CSF, EXCLUDES BS, 1 MCG</t>
  </si>
  <si>
    <t>INJ, IMMUNE GLOBULIN (ASCENIV), 500 MG</t>
  </si>
  <si>
    <t>INJ, IMMUNE GLOBULIN (CUVITRU), 100 MG</t>
  </si>
  <si>
    <t>INJ, IMMUNE GLOBULIN (BIVIGAM), 500 MG</t>
  </si>
  <si>
    <t>INJ, IMMUNE GLOBULIN (GAMMAPLEX), IV, LIQ, 500 MG</t>
  </si>
  <si>
    <t>INJ, IMMUNE GLOBULIN (XEMBIFY), 100 MG</t>
  </si>
  <si>
    <t>INJ, IMMUNE GLOBULIN (HIZENTRA), 100 MG</t>
  </si>
  <si>
    <t>INJ, IMMUNE GLOBULIN (GAMUNEX-C/GAMMAKED), LIQ, 500 MG</t>
  </si>
  <si>
    <t>INJ, IMMUNE GLOBULIN, IV, PWDR, NOS, 500 MG</t>
  </si>
  <si>
    <t>INJ, IMMUNE GLOBULIN (OCTAGAM), IV, LIQ, 500 MG</t>
  </si>
  <si>
    <t>INJ, HEPB IG (HEPAGAM B), IM, 0.5 ML</t>
  </si>
  <si>
    <t>INJ, HEPB IG (HEPAGAM B), IV, 0.5 ML</t>
  </si>
  <si>
    <t>INJ, IG/HYALURONIDASE (HYQVIA), 100 MG IG</t>
  </si>
  <si>
    <t>INJ, IMMUNE GLOBULIN (PANZYGA), LIQ, IV, 500 MG</t>
  </si>
  <si>
    <t>INJ, INFLIXIMAB, EXCLUDES BS, 10 MG</t>
  </si>
  <si>
    <t>INJ, ARIPIPRAZOLE LAUROXIL (ARISTADA INITIO), 1 MG</t>
  </si>
  <si>
    <t>INJ, ARIPIPRAZOLE LAUROXIL (ARISTADA), 1 MG</t>
  </si>
  <si>
    <t>INJ, LEUPROLIDE DEPOT (FENSOLVI), 0.25 MG</t>
  </si>
  <si>
    <t>INJ, LEUPROLIDE (CAMCEVI), 1 MG</t>
  </si>
  <si>
    <t>INJ, PALONOSETRON HCL, (POSFREA), 25 MCG</t>
  </si>
  <si>
    <t>INJ, PEGFILGRASTIM, EXCLUDES BS, 0.5 MG</t>
  </si>
  <si>
    <t>INJ, RANIBIZUMAB, IVT IMP (SUSVIMO), 0.1 MG</t>
  </si>
  <si>
    <t>INJ, RHIG (RHOPHYLAC), IM/IV, 100 IU</t>
  </si>
  <si>
    <t>INJ, RISPERIDONE (RISPERDAL CONSTA), 0.5 MG</t>
  </si>
  <si>
    <t>INJ, RISPERIDONE (PERSERIS), 0.5 MG</t>
  </si>
  <si>
    <t>INJ, RISPERIDONE (RYKINDO),  0.5 MG</t>
  </si>
  <si>
    <t>INJ, PROTHROMBIN (HUMAN) (KCENTRA), 1 IU</t>
  </si>
  <si>
    <t>INJ, FXA REC, INACT-ZHZO (ANDEXXA), 10 MG</t>
  </si>
  <si>
    <t>INJ, HUMAN FIBRINOGEN (FIBRYGA), 1 MG</t>
  </si>
  <si>
    <t>INJ, FLUOCINOLONE IMP (RETISERT), 0.01 MG</t>
  </si>
  <si>
    <t>INJ, FLUOCINOLONE IMP (ILUVIEN), 0.01 MG</t>
  </si>
  <si>
    <t>INJ, FLUOCINOLONE IMP (YUTIQ), 0.01 MG</t>
  </si>
  <si>
    <t>OPHTH, MITOMYCIN, 0.2 MG</t>
  </si>
  <si>
    <t>INJ, HA OR DERIV (DUROLANE), IA, 1 MG</t>
  </si>
  <si>
    <t>INJ, HA OR DERIV (GENVISC 850), IA, 1 MG</t>
  </si>
  <si>
    <t>INJ, HA, (HYALGAN SUPARTZ VISCO-3), IA, 1 DOSE</t>
  </si>
  <si>
    <t>INJ, HA OR DERIV (HYMOVIS/HYMOVIS ONE),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</si>
  <si>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</si>
  <si>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</si>
  <si>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</si>
  <si>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</si>
  <si>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</si>
  <si>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</si>
  <si>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</si>
  <si>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</si>
  <si>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DOCETAXEL (DOCIVYX), 1 MG</t>
  </si>
  <si>
    <t>HISTRELIN IMPLANT (VANTAS), 50 MG</t>
  </si>
  <si>
    <t>HISTRELIN IMPLANT (SUPPRELIN LA), 50 MG</t>
  </si>
  <si>
    <t>INJ, MELPHALAN (EVOMELA), 1 MG</t>
  </si>
  <si>
    <t>INJ, TRASTUZUMAB, EXCLUDES BS, 10 MG</t>
  </si>
  <si>
    <t>INJ, USTEKINUMAB-SRLF (IMULDOSA), BS, 1 MG</t>
  </si>
  <si>
    <t>INJ, USTEKINUMAB-STBA (STEQEYMA), BS, 1 MG</t>
  </si>
  <si>
    <t>INJ, USTEKINUMAB-KFCE (YESINTEK), BS, 1 MG</t>
  </si>
  <si>
    <t>INJ, RANIBIZUMAB-NUNA (BYOOVIZ), BS, 0.1 MG</t>
  </si>
  <si>
    <t>INJ, RANIBIZUMAB-EQRN (CIMERLI), BS, 0.1 MG</t>
  </si>
  <si>
    <t>INJ, ADALIMUMAB-FKJP, BS, 1 MG</t>
  </si>
  <si>
    <t>INJ, ADALIMUMAB-AATY, BS, 1 MG</t>
  </si>
  <si>
    <t>INJ, ADALIMUMAB-RYVK, BS, 1 MG</t>
  </si>
  <si>
    <t>INJ, ADALIMUMAB-ADBM, BS, 1 MG</t>
  </si>
  <si>
    <t>INJ, AFLIBERCEPT-YSZY (OPUVIZ), BS, 1 MG</t>
  </si>
  <si>
    <t>INJ, BUPRENOR ER (SUBLOCADE), UP TO 100 MG</t>
  </si>
  <si>
    <t>INJ, BUPRENOR ER (SUBLOCADE), OVER 100 MG</t>
  </si>
  <si>
    <t>INJ, USTEKINUMAB-AEKN (SELARSDI), BS, 1 MG</t>
  </si>
  <si>
    <t>INJ, MENING (MENB-4C/MENACWY-DT), IM, 0.5 ML</t>
  </si>
  <si>
    <t>I --&gt; 1</t>
  </si>
  <si>
    <t>09 --&gt; 30</t>
  </si>
  <si>
    <t>A9699</t>
  </si>
  <si>
    <t>RADIOPHARMACEUTICAL, TX, NOC</t>
  </si>
  <si>
    <t>INJ, BEVACIZUMAB-NWGD (JOBEVNE), BS, 10 MG</t>
  </si>
  <si>
    <t>ORAL INH, TC 99M GRAPHITE, AEROSOL, ONE CRUCIBLE</t>
  </si>
  <si>
    <t>INJ, IMMUNE GLOBULIN (FLEBOGAMMA/DIF), IV, LIQ, 500 MG</t>
  </si>
  <si>
    <t>INJ, DENOSUMAB-KYQQ (AUKELSO/BOSAYA), BS, 1 MG</t>
  </si>
  <si>
    <t>INJ, DENOSUMAB-NXXP (BILDYOS/BILPREVDA), BS, 1 MG</t>
  </si>
  <si>
    <t>J3405</t>
  </si>
  <si>
    <t>INJ, IG (GAMMAGARD LIQUID/ERC), 500 MG</t>
  </si>
  <si>
    <t>OPHTH, RIBOFLAVIN 5'-PHOS SOL  (PHOTREXA), UT 3 ML</t>
  </si>
  <si>
    <t>INJ, VANCOMYCIN HCL (TYZAVAN), NTE TO J3373, 10 MG</t>
  </si>
  <si>
    <t>C9310</t>
  </si>
  <si>
    <t>INJ, LEUCOVORIN CALCIUM (AVYXA), 1 MG</t>
  </si>
  <si>
    <t>J0528</t>
  </si>
  <si>
    <t>INJ, FOSFOMYCIN DISODIUM, 20 MG</t>
  </si>
  <si>
    <t>J1289</t>
  </si>
  <si>
    <t>INJ, NARSOPLIMAB-WUUG, 1 MG</t>
  </si>
  <si>
    <t>J1577</t>
  </si>
  <si>
    <t>INJ, IMMUNE GLOBULIN (QIVIGY), 100 MG</t>
  </si>
  <si>
    <t>J2361</t>
  </si>
  <si>
    <t>INJ, DEPEMOKIMAB-ULAA, 1 MG</t>
  </si>
  <si>
    <t>J2374</t>
  </si>
  <si>
    <t>OPHTH, APRACLONIDINE HCL, 1% SOLN, 0.1 ML</t>
  </si>
  <si>
    <t>J2789</t>
  </si>
  <si>
    <t>OPHTH, RIBOFLAVIN 5'-PHOS SOL (EPIOXA HD/EPIOXA), UT 2 ML</t>
  </si>
  <si>
    <t>J7176</t>
  </si>
  <si>
    <t>INJ, HUMAN FIBRINOGEN - CHMT (FESILTY), 1 MG</t>
  </si>
  <si>
    <t>J9053</t>
  </si>
  <si>
    <t>INJ, BELANTAMAB MAFODOTIN-BLMF, 0.1 MG</t>
  </si>
  <si>
    <t>J9062</t>
  </si>
  <si>
    <t>INJ, AMIVANTAMAB 5 MG &amp; HYALURONIDASE-LPUJ</t>
  </si>
  <si>
    <t>J9232</t>
  </si>
  <si>
    <t>INJ, DOCETAXEL (HOSPIRA), NTE TO J9171, 1 MG</t>
  </si>
  <si>
    <t>Q5164</t>
  </si>
  <si>
    <t>INJ, USTEKINUMAB-HMNY (STARJEMZA), BS, 1 MG</t>
  </si>
  <si>
    <t>Q5165</t>
  </si>
  <si>
    <t>INJ, DENOSUMAB-MOBZ (OZILTUS), BS, 1 MG</t>
  </si>
  <si>
    <t>Q5166</t>
  </si>
  <si>
    <t>INJ, DENOSUMAB-DESU (OSVYRTI/JUBEREQ), BS, 1 MG</t>
  </si>
  <si>
    <t>Q5167</t>
  </si>
  <si>
    <t>INJ, DENOSUMAB-QBDE (ENOBY/XTRENBO), BS, 1 MG</t>
  </si>
  <si>
    <t>Q5169</t>
  </si>
  <si>
    <t>INJ, PEGFILGRASTIM-UNNE (ARMLUPEG), BS, 0.5 MG</t>
  </si>
  <si>
    <t>Q5170</t>
  </si>
  <si>
    <t>INJ, AFLIBERCEPT-BOAV (EYDENZELT), BS, 1 MG</t>
  </si>
  <si>
    <t>Q5171</t>
  </si>
  <si>
    <t>INJ, DENOSUMAB-MOBZ (BONCRESA), BS, 1 MG</t>
  </si>
  <si>
    <t>U</t>
  </si>
  <si>
    <t>P</t>
  </si>
  <si>
    <t>S</t>
  </si>
  <si>
    <t>Proc Type</t>
  </si>
  <si>
    <t>Conv Ind</t>
  </si>
  <si>
    <t>Prev QTR Rate</t>
  </si>
  <si>
    <t>Conv Factor</t>
  </si>
  <si>
    <t>Active Code</t>
  </si>
  <si>
    <t>Invoice Pricing 
(No Active NDCs)</t>
  </si>
  <si>
    <t>*Product Not Yet Available</t>
  </si>
  <si>
    <t>Invoice Pricing 
(Pricing N/A)</t>
  </si>
  <si>
    <t>Invoice Pricing 
(Var NDC/Route Mix)</t>
  </si>
  <si>
    <t>Invoice Pricing 
(HCFA Termed)</t>
  </si>
  <si>
    <t>Active Code - Dupe</t>
  </si>
  <si>
    <t>Invoice Pricing 
(System Limit)</t>
  </si>
  <si>
    <t>*No Active NDC - Recheck</t>
  </si>
  <si>
    <t>Fixed Rate</t>
  </si>
  <si>
    <t>Invoice Pricing 
(Not Commercially Available)</t>
  </si>
  <si>
    <t>Invoice Pricing 
(NOC/NOS)</t>
  </si>
  <si>
    <t>Proc Code Status</t>
  </si>
  <si>
    <t>PAD: Quarter-over-Quarter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</si>
</sst>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_);[Red]\(&quot;$&quot;#,##0.00\)"/>
    <numFmt numFmtId="44" formatCode="_(&quot;$&quot;* #,##0.00_);_(&quot;$&quot;* \(#,##0.00\);_(&quot;$&quot;* &quot;-&quot;??_);_(@_)"/>
    <numFmt numFmtId="164" formatCode="00"/>
    <numFmt numFmtId="165" formatCode="&quot;$&quot;#,##0.00"/>
  </numFmts>
  <fonts count="17" x14ac:knownFonts="1">
    <font>
      <sz val="10.5"/>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sz val="8"/>
      <name val="Calibri"/>
      <family val="2"/>
    </font>
    <font>
      <sz val="11"/>
      <color theme="4" tint="-0.499984740745262"/>
      <name val="Calibri"/>
      <family val="2"/>
      <scheme val="minor"/>
    </font>
    <font>
      <b/>
      <u/>
      <sz val="11"/>
      <color theme="4" tint="-0.499984740745262"/>
      <name val="Calibri"/>
      <family val="2"/>
      <scheme val="minor"/>
    </font>
    <font>
      <b/>
      <sz val="11"/>
      <color theme="4" tint="-0.499984740745262"/>
      <name val="Calibri"/>
      <family val="2"/>
      <scheme val="minor"/>
    </font>
    <font>
      <sz val="10.5"/>
      <name val="Calibri"/>
      <family val="2"/>
      <scheme val="minor"/>
    </font>
    <font>
      <b/>
      <sz val="10"/>
      <color theme="5" tint="-0.499984740745262"/>
      <name val="Calibri"/>
      <family val="2"/>
      <scheme val="minor"/>
    </font>
    <font>
      <sz val="10"/>
      <name val="Calibri"/>
      <family val="2"/>
      <scheme val="minor"/>
    </font>
  </fonts>
  <fills count="10">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
      <patternFill patternType="solid">
        <fgColor rgb="FFCAEED1"/>
        <bgColor indexed="64"/>
      </patternFill>
    </fill>
    <fill>
      <patternFill patternType="solid">
        <fgColor theme="0" tint="-0.14999847407452621"/>
        <bgColor indexed="64"/>
      </patternFill>
    </fill>
    <fill>
      <patternFill patternType="solid">
        <fgColor rgb="FFECE5B4"/>
        <bgColor indexed="64"/>
      </patternFill>
    </fill>
    <fill>
      <patternFill patternType="solid">
        <fgColor theme="4" tint="0.79998168889431442"/>
        <bgColor indexed="64"/>
      </patternFill>
    </fill>
  </fills>
  <borders count="4">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s>
  <cellStyleXfs count="6">
    <xf numFmtId="0" fontId="0" fillId="0" borderId="0"/>
    <xf numFmtId="0" fontId="1" fillId="0" borderId="0"/>
    <xf numFmtId="0" fontId="3" fillId="0" borderId="0"/>
    <xf numFmtId="0" fontId="4" fillId="0" borderId="0"/>
    <xf numFmtId="44" fontId="5" fillId="0" borderId="0" applyFont="0" applyFill="0" applyBorder="0" applyAlignment="0" applyProtection="0"/>
    <xf numFmtId="0" fontId="3" fillId="0" borderId="0"/>
  </cellStyleXfs>
  <cellXfs count="43">
    <xf numFmtId="0" fontId="0" fillId="0" borderId="0" xfId="0"/>
    <xf numFmtId="0" fontId="2" fillId="0" borderId="0" xfId="1" applyFont="1"/>
    <xf numFmtId="0" fontId="6" fillId="0" borderId="0" xfId="1" applyFont="1" applyAlignment="1">
      <alignment horizontal="center"/>
    </xf>
    <xf numFmtId="0" fontId="6" fillId="0" borderId="0" xfId="1" applyFont="1" applyAlignment="1">
      <alignment wrapText="1"/>
    </xf>
    <xf numFmtId="164" fontId="6" fillId="0" borderId="0" xfId="1" applyNumberFormat="1" applyFont="1" applyAlignment="1">
      <alignment horizontal="center"/>
    </xf>
    <xf numFmtId="0" fontId="6" fillId="0" borderId="0" xfId="1" applyFont="1"/>
    <xf numFmtId="0" fontId="7" fillId="0" borderId="0" xfId="1" applyFont="1"/>
    <xf numFmtId="49" fontId="8" fillId="3" borderId="1" xfId="3" applyNumberFormat="1" applyFont="1" applyFill="1" applyBorder="1" applyAlignment="1">
      <alignment horizontal="center" vertical="center" wrapText="1"/>
    </xf>
    <xf numFmtId="0" fontId="8" fillId="3" borderId="1" xfId="4" applyNumberFormat="1" applyFont="1" applyFill="1" applyBorder="1" applyAlignment="1" applyProtection="1">
      <alignment horizontal="center" vertical="center" wrapText="1"/>
      <protection locked="0"/>
    </xf>
    <xf numFmtId="164" fontId="8" fillId="3" borderId="1" xfId="4" applyNumberFormat="1" applyFont="1" applyFill="1" applyBorder="1" applyAlignment="1" applyProtection="1">
      <alignment horizontal="center" vertical="center" wrapText="1"/>
      <protection locked="0"/>
    </xf>
    <xf numFmtId="165" fontId="8" fillId="3" borderId="1" xfId="3" applyNumberFormat="1" applyFont="1" applyFill="1" applyBorder="1" applyAlignment="1">
      <alignment horizontal="center" vertical="center" wrapText="1"/>
    </xf>
    <xf numFmtId="1" fontId="14" fillId="0" borderId="1" xfId="5" applyNumberFormat="1" applyFont="1" applyBorder="1" applyAlignment="1">
      <alignment horizontal="center"/>
    </xf>
    <xf numFmtId="0" fontId="6" fillId="0" borderId="1" xfId="1" applyFont="1" applyBorder="1"/>
    <xf numFmtId="0" fontId="14" fillId="0" borderId="1" xfId="5" applyFont="1" applyBorder="1" applyAlignment="1">
      <alignment horizontal="center"/>
    </xf>
    <xf numFmtId="164" fontId="14" fillId="0" borderId="1" xfId="5" applyNumberFormat="1" applyFont="1" applyBorder="1" applyAlignment="1">
      <alignment horizontal="center"/>
    </xf>
    <xf numFmtId="8" fontId="14" fillId="4" borderId="1" xfId="5" applyNumberFormat="1" applyFont="1" applyFill="1" applyBorder="1" applyAlignment="1">
      <alignment horizontal="right"/>
    </xf>
    <xf numFmtId="0" fontId="14" fillId="5" borderId="1" xfId="5" applyFont="1" applyFill="1" applyBorder="1" applyAlignment="1">
      <alignment horizontal="right"/>
    </xf>
    <xf numFmtId="165" fontId="14" fillId="0" borderId="1" xfId="5" applyNumberFormat="1" applyFont="1" applyBorder="1" applyAlignment="1">
      <alignment horizontal="right"/>
    </xf>
    <xf numFmtId="0" fontId="6" fillId="0" borderId="1" xfId="1" applyFont="1" applyBorder="1" applyAlignment="1">
      <alignment horizontal="center"/>
    </xf>
    <xf numFmtId="0" fontId="6" fillId="0" borderId="1" xfId="1" applyFont="1" applyBorder="1" applyAlignment="1">
      <alignment wrapText="1"/>
    </xf>
    <xf numFmtId="164" fontId="6" fillId="0" borderId="1" xfId="1" applyNumberFormat="1" applyFont="1" applyBorder="1" applyAlignment="1">
      <alignment horizontal="center"/>
    </xf>
    <xf numFmtId="14" fontId="2" fillId="0" borderId="1" xfId="1" applyNumberFormat="1" applyFont="1" applyBorder="1" applyAlignment="1">
      <alignment horizontal="center"/>
    </xf>
    <xf numFmtId="0" fontId="2" fillId="0" borderId="1" xfId="1" applyFont="1" applyBorder="1"/>
    <xf numFmtId="165" fontId="2" fillId="0" borderId="0" xfId="1" applyNumberFormat="1" applyFont="1"/>
    <xf numFmtId="165" fontId="15" fillId="3" borderId="1" xfId="3" applyNumberFormat="1" applyFont="1" applyFill="1" applyBorder="1" applyAlignment="1">
      <alignment horizontal="center" vertical="center" wrapText="1"/>
    </xf>
    <xf numFmtId="0" fontId="16" fillId="0" borderId="1" xfId="5" applyFont="1" applyBorder="1" applyAlignment="1">
      <alignment horizontal="center"/>
    </xf>
    <xf numFmtId="164" fontId="16" fillId="0" borderId="1" xfId="5" applyNumberFormat="1" applyFont="1" applyBorder="1" applyAlignment="1">
      <alignment horizontal="center"/>
    </xf>
    <xf numFmtId="165" fontId="16" fillId="0" borderId="1" xfId="5" applyNumberFormat="1" applyFont="1" applyBorder="1" applyAlignment="1">
      <alignment horizontal="right"/>
    </xf>
    <xf numFmtId="0" fontId="2" fillId="0" borderId="1" xfId="1" applyFont="1" applyBorder="1" applyAlignment="1">
      <alignment horizontal="center"/>
    </xf>
    <xf numFmtId="0" fontId="2" fillId="0" borderId="1" xfId="1" applyFont="1" applyBorder="1" applyAlignment="1">
      <alignment wrapText="1"/>
    </xf>
    <xf numFmtId="164" fontId="2" fillId="0" borderId="1" xfId="1" applyNumberFormat="1" applyFont="1" applyBorder="1" applyAlignment="1">
      <alignment horizontal="center"/>
    </xf>
    <xf numFmtId="165" fontId="15" fillId="6" borderId="1" xfId="3" applyNumberFormat="1" applyFont="1" applyFill="1" applyBorder="1" applyAlignment="1">
      <alignment horizontal="center" vertical="center" wrapText="1"/>
    </xf>
    <xf numFmtId="49" fontId="15" fillId="7" borderId="1" xfId="3" applyNumberFormat="1" applyFont="1" applyFill="1" applyBorder="1" applyAlignment="1">
      <alignment horizontal="center" vertical="center" wrapText="1"/>
    </xf>
    <xf numFmtId="0" fontId="15" fillId="7" borderId="1" xfId="4" applyNumberFormat="1" applyFont="1" applyFill="1" applyBorder="1" applyAlignment="1" applyProtection="1">
      <alignment horizontal="center" vertical="center" wrapText="1"/>
      <protection locked="0"/>
    </xf>
    <xf numFmtId="164" fontId="15" fillId="7" borderId="1" xfId="4" applyNumberFormat="1" applyFont="1" applyFill="1" applyBorder="1" applyAlignment="1" applyProtection="1">
      <alignment horizontal="center" vertical="center" wrapText="1"/>
      <protection locked="0"/>
    </xf>
    <xf numFmtId="165" fontId="15" fillId="7" borderId="1" xfId="3" applyNumberFormat="1" applyFont="1" applyFill="1" applyBorder="1" applyAlignment="1">
      <alignment horizontal="center" vertical="center" wrapText="1"/>
    </xf>
    <xf numFmtId="165" fontId="15" fillId="8" borderId="1" xfId="3" applyNumberFormat="1" applyFont="1" applyFill="1" applyBorder="1" applyAlignment="1">
      <alignment horizontal="center" vertical="center" wrapText="1"/>
    </xf>
    <xf numFmtId="49" fontId="15" fillId="9" borderId="1" xfId="3" applyNumberFormat="1" applyFont="1" applyFill="1" applyBorder="1" applyAlignment="1">
      <alignment horizontal="center" vertical="center" wrapText="1"/>
    </xf>
    <xf numFmtId="0" fontId="2" fillId="0" borderId="1" xfId="1" applyFont="1" applyBorder="1" applyAlignment="1">
      <alignment horizontal="center" wrapText="1"/>
    </xf>
    <xf numFmtId="0" fontId="9" fillId="2" borderId="1" xfId="1" applyFont="1" applyFill="1" applyBorder="1" applyAlignment="1">
      <alignment horizontal="center" vertical="center"/>
    </xf>
    <xf numFmtId="0" fontId="11" fillId="0" borderId="1" xfId="2" applyFont="1" applyBorder="1" applyAlignment="1">
      <alignment horizontal="left" vertical="center" wrapText="1"/>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cellXfs>
  <cellStyles count="6">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BB5CE28A-0529-48A9-B827-5F088956ADB7}"/>
  </tableStyles>
  <colors>
    <mruColors>
      <color rgb="FFECE5B4"/>
      <color rgb="FFCAE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ta%20Branch/Jeanette/Physician%20Administered%20Drugs/PADs%20-%20Rates/PAD%20Rates/PAD%20Rates%20-%202026/MASTER_PAD%20Rates%20-%202026.xlsx" TargetMode="External"/><Relationship Id="rId2" Type="http://schemas.openxmlformats.org/officeDocument/2006/relationships/externalLinkPath" Target="file:///G:\Data%20Branch\Jeanette\Physician%20Administered%20Drugs\PADs%20-%20Rates\PAD%20Rates\PAD%20Rates%20-%202026\MASTER_PAD%20Rates%20-%202026.xlsx" TargetMode="External"/><Relationship Id="rId1" Type="http://schemas.openxmlformats.org/officeDocument/2006/relationships/externalLinkPath" Target="/Data%20Branch/Jeanette/Physician%20Administered%20Drugs/PADs%20-%20Rates/PAD%20Rates/PAD%20Rates%20-%202026/MASTER_PAD%20Rates%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ula"/>
      <sheetName val="Non-PAD Codes"/>
      <sheetName val="Q1_ASP"/>
      <sheetName val="Q1"/>
      <sheetName val="Q2_ASP"/>
      <sheetName val="Q2"/>
      <sheetName val="Q3_ASP"/>
      <sheetName val="Q3"/>
      <sheetName val="Q4_ASP"/>
      <sheetName val="Q4"/>
    </sheetNames>
    <sheetDataSet>
      <sheetData sheetId="0"/>
      <sheetData sheetId="1"/>
      <sheetData sheetId="2"/>
      <sheetData sheetId="3"/>
      <sheetData sheetId="4"/>
      <sheetData sheetId="5"/>
      <sheetData sheetId="6"/>
      <sheetData sheetId="7">
        <row r="1">
          <cell r="B1" t="str">
            <v xml:space="preserve">OIL #: </v>
          </cell>
          <cell r="C1" t="str">
            <v>Proj Imp Date: MM/DD/YY</v>
          </cell>
          <cell r="D1">
            <v>46204</v>
          </cell>
        </row>
        <row r="2">
          <cell r="B2" t="str">
            <v xml:space="preserve">OIL #: </v>
          </cell>
          <cell r="C2" t="str">
            <v>Proj Imp Date: MM/DD/YY</v>
          </cell>
        </row>
        <row r="4">
          <cell r="B4">
            <v>1</v>
          </cell>
          <cell r="C4">
            <v>2</v>
          </cell>
          <cell r="D4">
            <v>3</v>
          </cell>
          <cell r="E4">
            <v>4</v>
          </cell>
          <cell r="F4">
            <v>5</v>
          </cell>
          <cell r="G4">
            <v>6</v>
          </cell>
          <cell r="H4">
            <v>7</v>
          </cell>
          <cell r="I4">
            <v>8</v>
          </cell>
          <cell r="J4">
            <v>9</v>
          </cell>
          <cell r="L4">
            <v>11</v>
          </cell>
        </row>
        <row r="5">
          <cell r="B5" t="str">
            <v>Proc Code</v>
          </cell>
          <cell r="C5" t="str">
            <v>Procedure Code Description</v>
          </cell>
          <cell r="D5" t="str">
            <v>Brand Name</v>
          </cell>
          <cell r="E5" t="str">
            <v>Code Eff Date</v>
          </cell>
          <cell r="F5" t="str">
            <v>Proc Type</v>
          </cell>
          <cell r="G5" t="str">
            <v>Conv. Indic</v>
          </cell>
          <cell r="H5" t="str">
            <v>P/D Ind</v>
          </cell>
          <cell r="I5" t="str">
            <v>X-REF CODES</v>
          </cell>
          <cell r="J5" t="str">
            <v>Conv Factor</v>
          </cell>
          <cell r="L5" t="str">
            <v>Q3</v>
          </cell>
        </row>
        <row r="6">
          <cell r="B6" t="str">
            <v>J3405</v>
          </cell>
          <cell r="C6" t="str">
            <v>INJ, ONASEMNOGENE ABEPARVOVEC-BRVE, PER TX</v>
          </cell>
          <cell r="D6" t="str">
            <v>Itvisma (IT)</v>
          </cell>
          <cell r="E6">
            <v>46204</v>
          </cell>
          <cell r="F6" t="str">
            <v>I</v>
          </cell>
          <cell r="G6">
            <v>9</v>
          </cell>
          <cell r="H6">
            <v>0</v>
          </cell>
          <cell r="L6">
            <v>0</v>
          </cell>
        </row>
        <row r="7">
          <cell r="B7">
            <v>90616</v>
          </cell>
          <cell r="C7" t="str">
            <v>INFLUENZA VAC, TIRV, MRNA, IM, 37.5 MCG/0.38 ML</v>
          </cell>
          <cell r="D7" t="str">
            <v>*TBD*</v>
          </cell>
          <cell r="E7">
            <v>46204</v>
          </cell>
          <cell r="F7" t="str">
            <v>I</v>
          </cell>
          <cell r="G7">
            <v>30</v>
          </cell>
          <cell r="H7" t="str">
            <v>D</v>
          </cell>
          <cell r="L7">
            <v>0</v>
          </cell>
        </row>
        <row r="8">
          <cell r="B8">
            <v>90639</v>
          </cell>
          <cell r="C8" t="str">
            <v>INFLUENZA VAC, QIRV, MRNA, IM, 50 MCG/0.5 ML</v>
          </cell>
          <cell r="D8" t="str">
            <v>*TBD*</v>
          </cell>
          <cell r="E8">
            <v>46204</v>
          </cell>
          <cell r="F8" t="str">
            <v>I</v>
          </cell>
          <cell r="G8">
            <v>30</v>
          </cell>
          <cell r="H8" t="str">
            <v>D</v>
          </cell>
          <cell r="L8">
            <v>0</v>
          </cell>
        </row>
        <row r="9">
          <cell r="B9" t="str">
            <v>A9574</v>
          </cell>
          <cell r="C9" t="str">
            <v>INJ, FERUMOXYTOL, 1 MG</v>
          </cell>
          <cell r="D9" t="str">
            <v>Ferabright (IV INF)</v>
          </cell>
          <cell r="E9">
            <v>46204</v>
          </cell>
          <cell r="F9" t="str">
            <v>I</v>
          </cell>
          <cell r="G9">
            <v>9</v>
          </cell>
          <cell r="H9">
            <v>0</v>
          </cell>
          <cell r="L9">
            <v>0.41</v>
          </cell>
        </row>
        <row r="10">
          <cell r="B10" t="str">
            <v>C9310</v>
          </cell>
          <cell r="C10" t="str">
            <v>INJ, LEUCOVORIN CALCIUM (AVYXA), 1 MG</v>
          </cell>
          <cell r="D10" t="str">
            <v>Vykoura (IM, IV INF)
LABELER: 83831 (10 mg/mL)</v>
          </cell>
          <cell r="E10">
            <v>46204</v>
          </cell>
          <cell r="F10" t="str">
            <v>I</v>
          </cell>
          <cell r="G10">
            <v>30</v>
          </cell>
          <cell r="H10">
            <v>0</v>
          </cell>
          <cell r="L10">
            <v>2.5</v>
          </cell>
        </row>
        <row r="11">
          <cell r="B11" t="str">
            <v>J0528</v>
          </cell>
          <cell r="C11" t="str">
            <v>INJ, FOSFOMYCIN DISODIUM, 20 MG</v>
          </cell>
          <cell r="D11" t="str">
            <v>Contepo (IV INF)</v>
          </cell>
          <cell r="E11">
            <v>46204</v>
          </cell>
          <cell r="F11" t="str">
            <v>I</v>
          </cell>
          <cell r="G11">
            <v>9</v>
          </cell>
          <cell r="H11">
            <v>0</v>
          </cell>
          <cell r="L11">
            <v>0.61</v>
          </cell>
        </row>
        <row r="12">
          <cell r="B12" t="str">
            <v>J1289</v>
          </cell>
          <cell r="C12" t="str">
            <v>INJ, NARSOPLIMAB-WUUG, 1 MG</v>
          </cell>
          <cell r="D12" t="str">
            <v>Yartemlea (IV INF)</v>
          </cell>
          <cell r="E12">
            <v>46204</v>
          </cell>
          <cell r="F12" t="str">
            <v>I</v>
          </cell>
          <cell r="G12">
            <v>9</v>
          </cell>
          <cell r="H12">
            <v>0</v>
          </cell>
          <cell r="L12">
            <v>99.47</v>
          </cell>
        </row>
        <row r="13">
          <cell r="B13" t="str">
            <v>J1577</v>
          </cell>
          <cell r="C13" t="str">
            <v>INJ, IMMUNE GLOBULIN (QIVIGY), 100 MG</v>
          </cell>
          <cell r="D13" t="str">
            <v>BRAND: Qivigy (IV INF)</v>
          </cell>
          <cell r="E13">
            <v>46204</v>
          </cell>
          <cell r="F13" t="str">
            <v>I</v>
          </cell>
          <cell r="G13">
            <v>9</v>
          </cell>
          <cell r="H13">
            <v>0</v>
          </cell>
          <cell r="L13">
            <v>28.72</v>
          </cell>
        </row>
        <row r="14">
          <cell r="B14" t="str">
            <v>J2361</v>
          </cell>
          <cell r="C14" t="str">
            <v>INJ, DEPEMOKIMAB-ULAA, 1 MG</v>
          </cell>
          <cell r="D14" t="str">
            <v>Exdensur (SUBQ)</v>
          </cell>
          <cell r="E14">
            <v>46204</v>
          </cell>
          <cell r="F14" t="str">
            <v>I</v>
          </cell>
          <cell r="G14">
            <v>30</v>
          </cell>
          <cell r="H14">
            <v>0</v>
          </cell>
          <cell r="L14">
            <v>260</v>
          </cell>
        </row>
        <row r="15">
          <cell r="B15" t="str">
            <v>J2374</v>
          </cell>
          <cell r="C15" t="str">
            <v>OPHTH, APRACLONIDINE HCL, 1% SOLN, 0.1 ML</v>
          </cell>
          <cell r="D15" t="str">
            <v>Iopidine 1% Soution (OPHTH)</v>
          </cell>
          <cell r="E15">
            <v>46204</v>
          </cell>
          <cell r="F15">
            <v>1</v>
          </cell>
          <cell r="G15">
            <v>9</v>
          </cell>
          <cell r="H15">
            <v>0</v>
          </cell>
          <cell r="L15">
            <v>26.94</v>
          </cell>
        </row>
        <row r="16">
          <cell r="B16" t="str">
            <v>J2789</v>
          </cell>
          <cell r="C16" t="str">
            <v>OPHTH, RIBOFLAVIN 5'-PHOS SOL (EPIOXA HD/EPIOXA), UT 2 ML</v>
          </cell>
          <cell r="D16" t="str">
            <v>BRAND: Epioxa HD/Expioxa (OPHTH)</v>
          </cell>
          <cell r="E16">
            <v>46204</v>
          </cell>
          <cell r="F16">
            <v>1</v>
          </cell>
          <cell r="G16">
            <v>9</v>
          </cell>
          <cell r="H16">
            <v>0</v>
          </cell>
          <cell r="L16">
            <v>39250</v>
          </cell>
        </row>
        <row r="17">
          <cell r="B17" t="str">
            <v>J3386</v>
          </cell>
          <cell r="C17" t="str">
            <v>INJ, ETUVETIDIGENE AUTOTEMCEL, PER TX</v>
          </cell>
          <cell r="D17" t="str">
            <v>Waskyra (IV INF)</v>
          </cell>
          <cell r="E17">
            <v>46204</v>
          </cell>
          <cell r="F17" t="str">
            <v>I</v>
          </cell>
          <cell r="G17">
            <v>9</v>
          </cell>
          <cell r="H17" t="str">
            <v>D</v>
          </cell>
          <cell r="L17">
            <v>0</v>
          </cell>
        </row>
        <row r="18">
          <cell r="B18" t="str">
            <v>J7176</v>
          </cell>
          <cell r="C18" t="str">
            <v>INJ, HUMAN FIBRINOGEN - CHMT (FESILTY), 1 MG</v>
          </cell>
          <cell r="D18" t="str">
            <v>BRAND: Fesilty (IV INF)</v>
          </cell>
          <cell r="E18">
            <v>46204</v>
          </cell>
          <cell r="F18" t="str">
            <v>I</v>
          </cell>
          <cell r="G18">
            <v>9</v>
          </cell>
          <cell r="H18">
            <v>0</v>
          </cell>
          <cell r="L18">
            <v>1.1000000000000001</v>
          </cell>
        </row>
        <row r="19">
          <cell r="B19" t="str">
            <v>J9053</v>
          </cell>
          <cell r="C19" t="str">
            <v>INJ, BELANTAMAB MAFODOTIN-BLMF, 0.1 MG</v>
          </cell>
          <cell r="D19" t="str">
            <v>Blenrep (IV INF)</v>
          </cell>
          <cell r="E19">
            <v>46204</v>
          </cell>
          <cell r="F19" t="str">
            <v>I</v>
          </cell>
          <cell r="G19">
            <v>9</v>
          </cell>
          <cell r="H19">
            <v>0</v>
          </cell>
          <cell r="L19">
            <v>36.25</v>
          </cell>
        </row>
        <row r="20">
          <cell r="B20" t="str">
            <v>J9062</v>
          </cell>
          <cell r="C20" t="str">
            <v>INJ, AMIVANTAMAB 5 MG &amp; HYALURONIDASE-LPUJ</v>
          </cell>
          <cell r="D20" t="str">
            <v>Rybrevant Faspro (SUBQ)</v>
          </cell>
          <cell r="E20">
            <v>46204</v>
          </cell>
          <cell r="F20" t="str">
            <v>I</v>
          </cell>
          <cell r="G20">
            <v>30</v>
          </cell>
          <cell r="H20">
            <v>0</v>
          </cell>
          <cell r="L20">
            <v>40.74</v>
          </cell>
        </row>
        <row r="21">
          <cell r="B21" t="str">
            <v>J9232</v>
          </cell>
          <cell r="C21" t="str">
            <v>INJ, DOCETAXEL (HOSPIRA), NTE TO J9171, 1 MG</v>
          </cell>
          <cell r="D21" t="str">
            <v xml:space="preserve">
Docetaxel (IV INF)
LABELER: 00409 (Hospira); 68083 (Gland); 25021-0254-XX (Gland/Sagent); 62332 &amp; 46708 (Alembic); 43066 (Baxter/Alembic &amp; Baxter/Sandoz); 66758 (Sandoz/Parenta); 71288 (Meitheal); 67457-0531/0532/0533-XX (Mylan/Bioniche) &amp; 72078 (Mylan)</v>
          </cell>
          <cell r="E21">
            <v>46204</v>
          </cell>
          <cell r="F21" t="str">
            <v>I</v>
          </cell>
          <cell r="G21">
            <v>9</v>
          </cell>
          <cell r="H21">
            <v>0</v>
          </cell>
          <cell r="L21">
            <v>0.51</v>
          </cell>
        </row>
        <row r="22">
          <cell r="B22" t="str">
            <v>Q5164</v>
          </cell>
          <cell r="C22" t="str">
            <v>INJ, USTEKINUMAB-HMNY (STARJEMZA), BS, 1 MG</v>
          </cell>
          <cell r="D22" t="str">
            <v>Biosimilar to Stelara (Interchangeable)
BRAND: Starjemza (IV INF, SUBQ)</v>
          </cell>
          <cell r="E22">
            <v>46204</v>
          </cell>
          <cell r="F22" t="str">
            <v>I</v>
          </cell>
          <cell r="G22">
            <v>30</v>
          </cell>
          <cell r="H22">
            <v>0</v>
          </cell>
          <cell r="L22">
            <v>7.28</v>
          </cell>
        </row>
        <row r="23">
          <cell r="B23" t="str">
            <v>Q5165</v>
          </cell>
          <cell r="C23" t="str">
            <v>INJ, DENOSUMAB-MOBZ (OZILTUS), BS, 1 MG</v>
          </cell>
          <cell r="D23" t="str">
            <v>Biosimilar to Xgeva
BRAND: Oziltus (SUBQ)</v>
          </cell>
          <cell r="E23">
            <v>46204</v>
          </cell>
          <cell r="F23" t="str">
            <v>I</v>
          </cell>
          <cell r="G23">
            <v>30</v>
          </cell>
          <cell r="H23">
            <v>0</v>
          </cell>
          <cell r="L23">
            <v>0</v>
          </cell>
        </row>
        <row r="24">
          <cell r="B24" t="str">
            <v>Q5166</v>
          </cell>
          <cell r="C24" t="str">
            <v>INJ, DENOSUMAB-DESU (OSVYRTI/JUBEREQ), BS, 1 MG</v>
          </cell>
          <cell r="D24" t="str">
            <v>Biosimilar to Prolia &amp; Xgeva, respectively
BRAND: Osvyrti/Jubereq (SUBQ)</v>
          </cell>
          <cell r="E24">
            <v>46204</v>
          </cell>
          <cell r="F24" t="str">
            <v>I</v>
          </cell>
          <cell r="G24">
            <v>30</v>
          </cell>
          <cell r="H24">
            <v>0</v>
          </cell>
          <cell r="L24">
            <v>28.8</v>
          </cell>
        </row>
        <row r="25">
          <cell r="B25" t="str">
            <v>Q5167</v>
          </cell>
          <cell r="C25" t="str">
            <v>INJ, DENOSUMAB-QBDE (ENOBY/XTRENBO), BS, 1 MG</v>
          </cell>
          <cell r="D25" t="str">
            <v>Biosimilar to Prolia &amp; Xgeva, respectively
BRAND: Enoby/Xtrenbo (SUBQ)</v>
          </cell>
          <cell r="E25">
            <v>46204</v>
          </cell>
          <cell r="F25" t="str">
            <v>I</v>
          </cell>
          <cell r="G25">
            <v>30</v>
          </cell>
          <cell r="H25">
            <v>0</v>
          </cell>
          <cell r="L25">
            <v>5.33</v>
          </cell>
        </row>
        <row r="26">
          <cell r="B26" t="str">
            <v>Q5168</v>
          </cell>
          <cell r="C26" t="str">
            <v>INJ, RANIBIZUMAB-LEYK (NUFYMCO), BS, 0.1 MG</v>
          </cell>
          <cell r="D26" t="str">
            <v>Biosimilar to Lucentis
BRAND: Nufymco (INTRAVITREAL INJ)</v>
          </cell>
          <cell r="E26">
            <v>46204</v>
          </cell>
          <cell r="F26" t="str">
            <v>I</v>
          </cell>
          <cell r="G26">
            <v>9</v>
          </cell>
          <cell r="H26" t="str">
            <v>D</v>
          </cell>
          <cell r="L26">
            <v>269.47000000000003</v>
          </cell>
        </row>
        <row r="27">
          <cell r="B27" t="str">
            <v>Q5169</v>
          </cell>
          <cell r="C27" t="str">
            <v>INJ, PEGFILGRASTIM-UNNE (ARMLUPEG), BS, 0.5 MG</v>
          </cell>
          <cell r="D27" t="str">
            <v>Biosimilar to Neulasta
BRAND: Armlupeg (SUBQ) - HICL TBD</v>
          </cell>
          <cell r="E27">
            <v>46204</v>
          </cell>
          <cell r="F27" t="str">
            <v>I</v>
          </cell>
          <cell r="G27">
            <v>30</v>
          </cell>
          <cell r="H27">
            <v>0</v>
          </cell>
          <cell r="L27">
            <v>508.09</v>
          </cell>
        </row>
        <row r="28">
          <cell r="B28" t="str">
            <v>Q5170</v>
          </cell>
          <cell r="C28" t="str">
            <v>INJ, AFLIBERCEPT-BOAV (EYDENZELT), BS, 1 MG</v>
          </cell>
          <cell r="D28" t="str">
            <v>Biosimilar to Eylea
BRAND: Eydenzelt (INTRAVITREAL INJ)</v>
          </cell>
          <cell r="E28">
            <v>46204</v>
          </cell>
          <cell r="F28" t="str">
            <v>I</v>
          </cell>
          <cell r="G28">
            <v>9</v>
          </cell>
          <cell r="H28">
            <v>0</v>
          </cell>
          <cell r="L28">
            <v>0</v>
          </cell>
        </row>
        <row r="29">
          <cell r="B29" t="str">
            <v>Q5171</v>
          </cell>
          <cell r="C29" t="str">
            <v>INJ, DENOSUMAB-MOBZ (BONCRESA), BS, 1 MG</v>
          </cell>
          <cell r="D29" t="str">
            <v>Biosimilar to Prolia
BRAND: Boncresa (SUBQ)</v>
          </cell>
          <cell r="E29">
            <v>46204</v>
          </cell>
          <cell r="F29" t="str">
            <v>I</v>
          </cell>
          <cell r="G29">
            <v>30</v>
          </cell>
          <cell r="H29">
            <v>0</v>
          </cell>
          <cell r="L29">
            <v>0</v>
          </cell>
        </row>
        <row r="30">
          <cell r="B30">
            <v>91304</v>
          </cell>
          <cell r="C30" t="str">
            <v>INJ, SARSCOV2 VACCINE, 5 MCG/0.5 ML, IM</v>
          </cell>
          <cell r="D30" t="str">
            <v>Novavax COVID-19 Vaccine, Adjuvanted (12+ Yrs)</v>
          </cell>
          <cell r="E30">
            <v>44348</v>
          </cell>
          <cell r="F30" t="str">
            <v>I</v>
          </cell>
          <cell r="G30">
            <v>9</v>
          </cell>
          <cell r="H30">
            <v>0</v>
          </cell>
          <cell r="L30">
            <v>191.92</v>
          </cell>
        </row>
        <row r="31">
          <cell r="B31">
            <v>91319</v>
          </cell>
          <cell r="C31" t="str">
            <v>INJ, SARSCOV2 VACCINE, 10 MCG/0.3 ML, IM</v>
          </cell>
          <cell r="D31" t="str">
            <v>Pfizer-BioNTech COVID-19 Vaccine (Blue Cap)</v>
          </cell>
          <cell r="E31">
            <v>45152</v>
          </cell>
          <cell r="F31" t="str">
            <v>I</v>
          </cell>
          <cell r="G31">
            <v>9</v>
          </cell>
          <cell r="H31">
            <v>0</v>
          </cell>
          <cell r="L31">
            <v>94.8</v>
          </cell>
        </row>
        <row r="32">
          <cell r="B32">
            <v>91320</v>
          </cell>
          <cell r="C32" t="str">
            <v>INJ, SARSCOV2 VACCINE, 30 MCG/0.3 ML, IM</v>
          </cell>
          <cell r="D32" t="str">
            <v>Comirnaty (IM)</v>
          </cell>
          <cell r="E32">
            <v>45152</v>
          </cell>
          <cell r="F32" t="str">
            <v>I</v>
          </cell>
          <cell r="G32">
            <v>9</v>
          </cell>
          <cell r="H32">
            <v>0</v>
          </cell>
          <cell r="L32">
            <v>168.37</v>
          </cell>
        </row>
        <row r="33">
          <cell r="B33">
            <v>91321</v>
          </cell>
          <cell r="C33" t="str">
            <v>INJ, SARSCOV2 VACCINE, 25 MCG/0.25 ML, IM</v>
          </cell>
          <cell r="D33" t="str">
            <v>SPIKEVAX (IM)</v>
          </cell>
          <cell r="E33">
            <v>45152</v>
          </cell>
          <cell r="F33" t="str">
            <v>I</v>
          </cell>
          <cell r="G33">
            <v>9</v>
          </cell>
          <cell r="H33">
            <v>0</v>
          </cell>
          <cell r="L33">
            <v>147.06</v>
          </cell>
        </row>
        <row r="34">
          <cell r="B34">
            <v>91322</v>
          </cell>
          <cell r="C34" t="str">
            <v>INJ, SARSCOV2 VACCINE, 50 MCG/0.5 ML, IM</v>
          </cell>
          <cell r="D34" t="str">
            <v>SPIKEVAX (IM)</v>
          </cell>
          <cell r="E34">
            <v>45152</v>
          </cell>
          <cell r="F34" t="str">
            <v>I</v>
          </cell>
          <cell r="G34">
            <v>9</v>
          </cell>
          <cell r="H34">
            <v>0</v>
          </cell>
          <cell r="L34">
            <v>161.65</v>
          </cell>
        </row>
        <row r="35">
          <cell r="B35">
            <v>91323</v>
          </cell>
          <cell r="C35" t="str">
            <v>INJ, SARSCOV2 VACCINE, 10 MCG/0.2 ML, IM</v>
          </cell>
          <cell r="D35" t="str">
            <v>mNEXSPIKE (IM)</v>
          </cell>
          <cell r="E35">
            <v>45839</v>
          </cell>
          <cell r="F35" t="str">
            <v>I</v>
          </cell>
          <cell r="G35">
            <v>9</v>
          </cell>
          <cell r="H35">
            <v>0</v>
          </cell>
          <cell r="L35">
            <v>201.91</v>
          </cell>
        </row>
        <row r="36">
          <cell r="B36" t="str">
            <v>Q0224</v>
          </cell>
          <cell r="C36" t="str">
            <v>INJ, PEMIVIBART, PREP, COVID-19, 4500 MG</v>
          </cell>
          <cell r="D36" t="str">
            <v>Pemgarda (IV INF)</v>
          </cell>
          <cell r="E36">
            <v>45373</v>
          </cell>
          <cell r="F36" t="str">
            <v>I</v>
          </cell>
          <cell r="G36">
            <v>9</v>
          </cell>
          <cell r="H36">
            <v>0</v>
          </cell>
          <cell r="L36">
            <v>7239</v>
          </cell>
        </row>
        <row r="37">
          <cell r="B37" t="str">
            <v>Q0249</v>
          </cell>
          <cell r="C37" t="str">
            <v xml:space="preserve">INJ, TOCILIZUMAB, COVID-19, 1 MG           </v>
          </cell>
          <cell r="D37" t="str">
            <v>Actemra (IV INF, SUBQ)</v>
          </cell>
          <cell r="E37">
            <v>44371</v>
          </cell>
          <cell r="F37" t="str">
            <v>I</v>
          </cell>
          <cell r="G37">
            <v>9</v>
          </cell>
          <cell r="H37" t="str">
            <v>D</v>
          </cell>
          <cell r="L37">
            <v>7.57</v>
          </cell>
        </row>
        <row r="38">
          <cell r="B38">
            <v>90653</v>
          </cell>
          <cell r="C38" t="str">
            <v>INFLUENZA VACC (IIV), ADJVNT, IM, 0.5 ML</v>
          </cell>
          <cell r="D38" t="str">
            <v>Fluad 65+ (IM)</v>
          </cell>
          <cell r="E38">
            <v>41275</v>
          </cell>
          <cell r="F38" t="str">
            <v>I</v>
          </cell>
          <cell r="G38">
            <v>30</v>
          </cell>
          <cell r="H38">
            <v>0</v>
          </cell>
          <cell r="L38">
            <v>98.16</v>
          </cell>
        </row>
        <row r="39">
          <cell r="B39">
            <v>90656</v>
          </cell>
          <cell r="C39" t="str">
            <v>INFLUENZA VAC, TV (IIV3), PF, IM, 0.5 ML</v>
          </cell>
          <cell r="D39" t="str">
            <v>Afluria (36 mos+), Fluzone, Fluarix, FluLaval(IM)</v>
          </cell>
          <cell r="E39">
            <v>38353</v>
          </cell>
          <cell r="F39" t="str">
            <v>I</v>
          </cell>
          <cell r="G39">
            <v>30</v>
          </cell>
          <cell r="H39">
            <v>0</v>
          </cell>
          <cell r="L39">
            <v>23.22</v>
          </cell>
        </row>
        <row r="40">
          <cell r="B40">
            <v>90657</v>
          </cell>
          <cell r="C40" t="str">
            <v>INFLUENZA VACC, TV (IIV3), IM, 0.25 ML</v>
          </cell>
          <cell r="D40" t="str">
            <v>Afluria (6-35 mos), Fluzone (IM)</v>
          </cell>
          <cell r="E40">
            <v>36161</v>
          </cell>
          <cell r="F40" t="str">
            <v>I</v>
          </cell>
          <cell r="G40">
            <v>30</v>
          </cell>
          <cell r="H40">
            <v>0</v>
          </cell>
          <cell r="L40">
            <v>11.03</v>
          </cell>
        </row>
        <row r="41">
          <cell r="B41">
            <v>90658</v>
          </cell>
          <cell r="C41" t="str">
            <v>INFLUENZA VACC, TV (IIV3), IM, 0.5 ML</v>
          </cell>
          <cell r="D41" t="str">
            <v>Afluria (36 mos+), Fluzone (IM)</v>
          </cell>
          <cell r="E41">
            <v>36161</v>
          </cell>
          <cell r="F41" t="str">
            <v>I</v>
          </cell>
          <cell r="G41">
            <v>30</v>
          </cell>
          <cell r="H41">
            <v>0</v>
          </cell>
          <cell r="L41">
            <v>22.07</v>
          </cell>
        </row>
        <row r="42">
          <cell r="B42">
            <v>90660</v>
          </cell>
          <cell r="C42" t="str">
            <v>INFLUENZA VACC, TV (LAIV3), IN, 0.2 ML</v>
          </cell>
          <cell r="D42" t="str">
            <v>Flumist Trivalent (2-49)</v>
          </cell>
          <cell r="E42">
            <v>36161</v>
          </cell>
          <cell r="F42">
            <v>1</v>
          </cell>
          <cell r="G42">
            <v>30</v>
          </cell>
          <cell r="H42">
            <v>0</v>
          </cell>
          <cell r="L42">
            <v>29.71</v>
          </cell>
        </row>
        <row r="43">
          <cell r="B43">
            <v>90661</v>
          </cell>
          <cell r="C43" t="str">
            <v>INFLUENZA VAC, TV (CCIIV3), PF/ABF, IM, 0.5 ML</v>
          </cell>
          <cell r="D43" t="str">
            <v>Flucelvax (6 mos+) (IM)</v>
          </cell>
          <cell r="E43">
            <v>39448</v>
          </cell>
          <cell r="F43" t="str">
            <v>I</v>
          </cell>
          <cell r="G43">
            <v>30</v>
          </cell>
          <cell r="H43">
            <v>0</v>
          </cell>
          <cell r="L43">
            <v>49.5</v>
          </cell>
        </row>
        <row r="44">
          <cell r="B44">
            <v>90662</v>
          </cell>
          <cell r="C44" t="str">
            <v>INFLUENZA VACC (IIV), PF, INC AG, IM, 0.5 ML</v>
          </cell>
          <cell r="D44" t="str">
            <v>Fluzone High-Dose (65+) **PRES FREE** (IM)</v>
          </cell>
          <cell r="E44">
            <v>39448</v>
          </cell>
          <cell r="F44" t="str">
            <v>I</v>
          </cell>
          <cell r="G44">
            <v>30</v>
          </cell>
          <cell r="H44">
            <v>0</v>
          </cell>
          <cell r="L44">
            <v>98.16</v>
          </cell>
        </row>
        <row r="45">
          <cell r="B45">
            <v>90673</v>
          </cell>
          <cell r="C45" t="str">
            <v>INFLUENZA VAC, TV (RIV3), HA, IM, 0.5 ML</v>
          </cell>
          <cell r="D45" t="str">
            <v>Flublok **PRES FREE** (18+) (IM)</v>
          </cell>
          <cell r="E45">
            <v>41640</v>
          </cell>
          <cell r="F45" t="str">
            <v>I</v>
          </cell>
          <cell r="G45">
            <v>30</v>
          </cell>
          <cell r="H45">
            <v>0</v>
          </cell>
          <cell r="L45">
            <v>98.16</v>
          </cell>
        </row>
        <row r="46">
          <cell r="B46" t="str">
            <v>P9023</v>
          </cell>
          <cell r="C46" t="str">
            <v>PLASMA, POOLED/SD TX/FRZN, EA UNIT, 1 ML</v>
          </cell>
          <cell r="D46" t="str">
            <v>Octaplas (IV INF)</v>
          </cell>
          <cell r="E46">
            <v>36526</v>
          </cell>
          <cell r="F46" t="str">
            <v>I</v>
          </cell>
          <cell r="G46" t="str">
            <v>30 --&gt; 09</v>
          </cell>
          <cell r="H46">
            <v>0</v>
          </cell>
          <cell r="L46">
            <v>0.85</v>
          </cell>
        </row>
        <row r="47">
          <cell r="B47" t="str">
            <v>P9041</v>
          </cell>
          <cell r="C47" t="str">
            <v>INFUSION, ALBUMIN (HUMAN), 5%, 50 ML</v>
          </cell>
          <cell r="D47" t="str">
            <v>Albutein, Plasbumin (IV INF)</v>
          </cell>
          <cell r="E47">
            <v>36892</v>
          </cell>
          <cell r="F47" t="str">
            <v>1 --&gt; I</v>
          </cell>
          <cell r="G47">
            <v>9</v>
          </cell>
          <cell r="H47">
            <v>0</v>
          </cell>
          <cell r="L47">
            <v>10.62</v>
          </cell>
        </row>
        <row r="48">
          <cell r="B48" t="str">
            <v>P9045</v>
          </cell>
          <cell r="C48" t="str">
            <v>INFUSION, ALBUMIN (HUMAN), 5%, 250 ML</v>
          </cell>
          <cell r="D48" t="str">
            <v>Albuked, Albuminex, Alburx, Albutein, Buminate, Flexbumin, Plasbumin (IV INF)</v>
          </cell>
          <cell r="E48">
            <v>37257</v>
          </cell>
          <cell r="F48" t="str">
            <v>1 --&gt; I</v>
          </cell>
          <cell r="G48">
            <v>9</v>
          </cell>
          <cell r="H48">
            <v>0</v>
          </cell>
          <cell r="L48">
            <v>53.08</v>
          </cell>
        </row>
        <row r="49">
          <cell r="B49" t="str">
            <v>P9046</v>
          </cell>
          <cell r="C49" t="str">
            <v>INFUSION, ALBUMIN (HUMAN), 25%, 20 ML</v>
          </cell>
          <cell r="D49" t="str">
            <v>Albutein, Buminate, Plasbumin (IV INF)</v>
          </cell>
          <cell r="E49">
            <v>37257</v>
          </cell>
          <cell r="F49" t="str">
            <v>1 --&gt; I</v>
          </cell>
          <cell r="G49">
            <v>9</v>
          </cell>
          <cell r="H49">
            <v>0</v>
          </cell>
          <cell r="L49">
            <v>21.33</v>
          </cell>
        </row>
        <row r="50">
          <cell r="B50" t="str">
            <v>P9047</v>
          </cell>
          <cell r="C50" t="str">
            <v>INFUSION, ALBUMIN (HUMAN), 25%, 50 ML</v>
          </cell>
          <cell r="D50" t="str">
            <v>Albuked, Albuminex, Albuminar, Albutein, Alburx, Flexbumin, Kedbumin, Plasbumin (IV INF)</v>
          </cell>
          <cell r="E50">
            <v>37257</v>
          </cell>
          <cell r="F50" t="str">
            <v>1 --&gt; I</v>
          </cell>
          <cell r="G50">
            <v>9</v>
          </cell>
          <cell r="H50">
            <v>0</v>
          </cell>
          <cell r="L50">
            <v>53.32</v>
          </cell>
        </row>
        <row r="51">
          <cell r="B51">
            <v>90284</v>
          </cell>
          <cell r="C51" t="str">
            <v>IMMUNE GLOBULIN (SCIG), SC INF, 100 MG</v>
          </cell>
          <cell r="D51" t="str">
            <v>Cutaquig, Gammagard (Liquid), Gammaked, Gamunex-C. **Bill J1555 (Cuvitru); J1558 (Xembify); J1559 (Hizentra)**</v>
          </cell>
          <cell r="E51">
            <v>39448</v>
          </cell>
          <cell r="F51" t="str">
            <v>I</v>
          </cell>
          <cell r="G51">
            <v>9</v>
          </cell>
          <cell r="H51">
            <v>0</v>
          </cell>
          <cell r="L51">
            <v>19.29</v>
          </cell>
        </row>
        <row r="52">
          <cell r="B52">
            <v>90371</v>
          </cell>
          <cell r="C52" t="str">
            <v>HEPATITIS B IG (HBIG), HUMAN, IM, 1 ML</v>
          </cell>
          <cell r="D52" t="str">
            <v>HyperHEP B S/D, Nabi-HB (IM)</v>
          </cell>
          <cell r="E52">
            <v>36161</v>
          </cell>
          <cell r="F52" t="str">
            <v>I</v>
          </cell>
          <cell r="G52">
            <v>30</v>
          </cell>
          <cell r="H52">
            <v>0</v>
          </cell>
          <cell r="L52">
            <v>136.94999999999999</v>
          </cell>
        </row>
        <row r="53">
          <cell r="B53">
            <v>90375</v>
          </cell>
          <cell r="C53" t="str">
            <v>RABIES IG (RIG), HUMAN, IM OR SC, 1 ML</v>
          </cell>
          <cell r="D53" t="str">
            <v>HyperRAB S/D (IM OR SUBQ)</v>
          </cell>
          <cell r="E53">
            <v>36161</v>
          </cell>
          <cell r="F53" t="str">
            <v>I</v>
          </cell>
          <cell r="G53">
            <v>30</v>
          </cell>
          <cell r="H53">
            <v>0</v>
          </cell>
          <cell r="L53">
            <v>281.19</v>
          </cell>
        </row>
        <row r="54">
          <cell r="B54">
            <v>90376</v>
          </cell>
          <cell r="C54" t="str">
            <v>RABIES IG, HT-TX (RIG-HT), IM/SC, 150 IU</v>
          </cell>
          <cell r="D54" t="str">
            <v>Imogam Rabies-HT (IM OR SUBQ)</v>
          </cell>
          <cell r="E54">
            <v>36161</v>
          </cell>
          <cell r="F54" t="str">
            <v>I</v>
          </cell>
          <cell r="G54">
            <v>30</v>
          </cell>
          <cell r="H54">
            <v>0</v>
          </cell>
          <cell r="L54">
            <v>452.57</v>
          </cell>
        </row>
        <row r="55">
          <cell r="B55">
            <v>90377</v>
          </cell>
          <cell r="C55" t="str">
            <v>RABIES IG (RIG-HT S/D), IM OR SC, 150 IU</v>
          </cell>
          <cell r="D55" t="str">
            <v>Kedrab (IM OR SUBQ)</v>
          </cell>
          <cell r="E55">
            <v>44197</v>
          </cell>
          <cell r="F55" t="str">
            <v>I</v>
          </cell>
          <cell r="G55">
            <v>30</v>
          </cell>
          <cell r="H55">
            <v>0</v>
          </cell>
          <cell r="L55">
            <v>243.2</v>
          </cell>
        </row>
        <row r="56">
          <cell r="B56">
            <v>90380</v>
          </cell>
          <cell r="C56" t="str">
            <v xml:space="preserve">INJ, RSV, MAB, SEASONAL DOSE, IM, 0.5 ML </v>
          </cell>
          <cell r="D56" t="str">
            <v>Beyfortus (IM)</v>
          </cell>
          <cell r="E56">
            <v>45108</v>
          </cell>
          <cell r="F56" t="str">
            <v>I</v>
          </cell>
          <cell r="G56">
            <v>30</v>
          </cell>
          <cell r="H56">
            <v>0</v>
          </cell>
          <cell r="L56">
            <v>595.05999999999995</v>
          </cell>
        </row>
        <row r="57">
          <cell r="B57">
            <v>90381</v>
          </cell>
          <cell r="C57" t="str">
            <v xml:space="preserve">INJ, RSV, MAB, SEASONAL DOSE, IM, 1 ML </v>
          </cell>
          <cell r="D57" t="str">
            <v>Beyfortus (IM)</v>
          </cell>
          <cell r="E57">
            <v>45108</v>
          </cell>
          <cell r="F57" t="str">
            <v>I</v>
          </cell>
          <cell r="G57">
            <v>30</v>
          </cell>
          <cell r="H57">
            <v>0</v>
          </cell>
          <cell r="L57">
            <v>595.05999999999995</v>
          </cell>
        </row>
        <row r="58">
          <cell r="B58">
            <v>90382</v>
          </cell>
          <cell r="C58" t="str">
            <v>INJ, RSV, MAB, SEASONAL DOSE, IM, 0.7 ML</v>
          </cell>
          <cell r="D58" t="str">
            <v>Enflonsia (IM)</v>
          </cell>
          <cell r="E58">
            <v>45839</v>
          </cell>
          <cell r="F58" t="str">
            <v>I</v>
          </cell>
          <cell r="G58">
            <v>30</v>
          </cell>
          <cell r="H58">
            <v>0</v>
          </cell>
          <cell r="L58">
            <v>556</v>
          </cell>
        </row>
        <row r="59">
          <cell r="B59">
            <v>90396</v>
          </cell>
          <cell r="C59" t="str">
            <v>VARICELLA-ZOSTER IG, HUMAN, IM, 125 UNITS</v>
          </cell>
          <cell r="D59" t="str">
            <v>VariZIG (IM)</v>
          </cell>
          <cell r="E59">
            <v>36161</v>
          </cell>
          <cell r="F59" t="str">
            <v>I</v>
          </cell>
          <cell r="G59">
            <v>30</v>
          </cell>
          <cell r="H59">
            <v>0</v>
          </cell>
          <cell r="L59">
            <v>2490.14</v>
          </cell>
        </row>
        <row r="60">
          <cell r="B60">
            <v>90586</v>
          </cell>
          <cell r="C60" t="str">
            <v>BCG VACC FOR BLADDER CA, LIVE, INTRAVESICAL</v>
          </cell>
          <cell r="D60" t="str">
            <v>BCG (Tice) - NOT a vaccine</v>
          </cell>
          <cell r="E60">
            <v>36161</v>
          </cell>
          <cell r="F60">
            <v>1</v>
          </cell>
          <cell r="G60">
            <v>9</v>
          </cell>
          <cell r="H60" t="str">
            <v>D</v>
          </cell>
          <cell r="L60">
            <v>182.3</v>
          </cell>
        </row>
        <row r="61">
          <cell r="B61" t="str">
            <v>A4802</v>
          </cell>
          <cell r="C61" t="str">
            <v>PROTAMINE SULFATE, HEMODIALYSIS, 50 MG</v>
          </cell>
          <cell r="D61" t="str">
            <v>Protamine Sulfate (IVP)</v>
          </cell>
          <cell r="E61">
            <v>37257</v>
          </cell>
          <cell r="F61" t="str">
            <v>I</v>
          </cell>
          <cell r="G61">
            <v>9</v>
          </cell>
          <cell r="H61" t="str">
            <v>D</v>
          </cell>
          <cell r="I61" t="str">
            <v>J2720</v>
          </cell>
          <cell r="J61">
            <v>5</v>
          </cell>
          <cell r="L61">
            <v>10.91</v>
          </cell>
        </row>
        <row r="62">
          <cell r="B62" t="str">
            <v>C9046</v>
          </cell>
          <cell r="C62" t="str">
            <v>TOPICAL, COCAINE HCL NASAL SOLN, 1 MG</v>
          </cell>
          <cell r="D62" t="str">
            <v>Goprelto (Intranasal, Topical
EXCLUDE LABELER: 81665</v>
          </cell>
          <cell r="E62">
            <v>43556</v>
          </cell>
          <cell r="F62">
            <v>1</v>
          </cell>
          <cell r="G62">
            <v>9</v>
          </cell>
          <cell r="H62" t="str">
            <v>D</v>
          </cell>
          <cell r="L62">
            <v>1.69</v>
          </cell>
        </row>
        <row r="63">
          <cell r="B63" t="str">
            <v>C9047</v>
          </cell>
          <cell r="C63" t="str">
            <v>INJ, CAPLACIZUMAB-YHDP, 1 MG</v>
          </cell>
          <cell r="D63" t="str">
            <v>Cablivi (IV bolus then SUBQ)</v>
          </cell>
          <cell r="E63">
            <v>43647</v>
          </cell>
          <cell r="F63" t="str">
            <v>I</v>
          </cell>
          <cell r="G63">
            <v>30</v>
          </cell>
          <cell r="H63">
            <v>0</v>
          </cell>
          <cell r="L63">
            <v>810.41</v>
          </cell>
        </row>
        <row r="64">
          <cell r="B64" t="str">
            <v>C9101</v>
          </cell>
          <cell r="C64" t="str">
            <v>INJ, OLICERIDINE, 0.1 MG</v>
          </cell>
          <cell r="D64" t="str">
            <v>Olinvyk (IVB, PCA)</v>
          </cell>
          <cell r="E64">
            <v>44835</v>
          </cell>
          <cell r="F64" t="str">
            <v>I</v>
          </cell>
          <cell r="G64" t="str">
            <v>30 --&gt; 09</v>
          </cell>
          <cell r="H64" t="str">
            <v>U</v>
          </cell>
          <cell r="L64">
            <v>1.1299999999999999</v>
          </cell>
        </row>
        <row r="65">
          <cell r="B65" t="str">
            <v>C9143</v>
          </cell>
          <cell r="C65" t="str">
            <v>COCAINE HCL NASAL SOLN, NUMBRINO, 1 MG</v>
          </cell>
          <cell r="D65" t="str">
            <v>BRAND: Numbrino (Intranasal)
LABELER: 81665</v>
          </cell>
          <cell r="E65">
            <v>44927</v>
          </cell>
          <cell r="F65">
            <v>1</v>
          </cell>
          <cell r="G65">
            <v>9</v>
          </cell>
          <cell r="H65" t="str">
            <v>U</v>
          </cell>
          <cell r="L65">
            <v>2.36</v>
          </cell>
        </row>
        <row r="66">
          <cell r="B66" t="str">
            <v>C9144</v>
          </cell>
          <cell r="C66" t="str">
            <v>INJ, BUPIVACAINE (POSIMIR), 1 MG</v>
          </cell>
          <cell r="D66" t="str">
            <v>BRAND: Posimir (Subacromial inj)</v>
          </cell>
          <cell r="E66">
            <v>44927</v>
          </cell>
          <cell r="F66" t="str">
            <v>I</v>
          </cell>
          <cell r="G66">
            <v>30</v>
          </cell>
          <cell r="H66" t="str">
            <v>U</v>
          </cell>
          <cell r="L66">
            <v>0.48</v>
          </cell>
        </row>
        <row r="67">
          <cell r="B67" t="str">
            <v>C9254</v>
          </cell>
          <cell r="C67" t="str">
            <v>INJ, LACOSAMIDE, 1 MG</v>
          </cell>
          <cell r="D67" t="str">
            <v>Vimpat (IV INF)</v>
          </cell>
          <cell r="E67">
            <v>40179</v>
          </cell>
          <cell r="F67" t="str">
            <v>I</v>
          </cell>
          <cell r="G67">
            <v>9</v>
          </cell>
          <cell r="H67" t="str">
            <v>U</v>
          </cell>
          <cell r="L67">
            <v>0.28999999999999998</v>
          </cell>
        </row>
        <row r="68">
          <cell r="B68" t="str">
            <v>C9257</v>
          </cell>
          <cell r="C68" t="str">
            <v>INJ, BEVACIZUMAB, 0.25 MG</v>
          </cell>
          <cell r="D68" t="str">
            <v>Avastin (INTRAVITREAL INJ)</v>
          </cell>
          <cell r="E68">
            <v>40179</v>
          </cell>
          <cell r="F68" t="str">
            <v>I</v>
          </cell>
          <cell r="G68" t="str">
            <v>30 --&gt; 09</v>
          </cell>
          <cell r="H68" t="str">
            <v>D</v>
          </cell>
          <cell r="L68">
            <v>1.99</v>
          </cell>
        </row>
        <row r="69">
          <cell r="B69" t="str">
            <v>C9293</v>
          </cell>
          <cell r="C69" t="str">
            <v>INJ, GLUCARPIDASE, 10 UNITS</v>
          </cell>
          <cell r="D69" t="str">
            <v>Voraxaze (IV INF)</v>
          </cell>
          <cell r="E69">
            <v>41183</v>
          </cell>
          <cell r="F69" t="str">
            <v>I</v>
          </cell>
          <cell r="G69">
            <v>9</v>
          </cell>
          <cell r="H69" t="str">
            <v>U</v>
          </cell>
          <cell r="L69">
            <v>432.33</v>
          </cell>
        </row>
        <row r="70">
          <cell r="B70" t="str">
            <v>C9460</v>
          </cell>
          <cell r="C70" t="str">
            <v>INJ, CANGRELOR, 1 MG</v>
          </cell>
          <cell r="D70" t="str">
            <v>Kengreal (IV INF)</v>
          </cell>
          <cell r="E70">
            <v>42370</v>
          </cell>
          <cell r="F70" t="str">
            <v>I</v>
          </cell>
          <cell r="G70">
            <v>9</v>
          </cell>
          <cell r="H70">
            <v>0</v>
          </cell>
          <cell r="L70">
            <v>21.01</v>
          </cell>
        </row>
        <row r="71">
          <cell r="B71" t="str">
            <v>C9462</v>
          </cell>
          <cell r="C71" t="str">
            <v>INJ, DELAFLOXACIN, 1 MG</v>
          </cell>
          <cell r="D71" t="str">
            <v>Baxdela (IV INF)</v>
          </cell>
          <cell r="E71">
            <v>43191</v>
          </cell>
          <cell r="F71" t="str">
            <v>I</v>
          </cell>
          <cell r="G71">
            <v>9</v>
          </cell>
          <cell r="H71" t="str">
            <v>U</v>
          </cell>
          <cell r="L71">
            <v>0.52</v>
          </cell>
        </row>
        <row r="72">
          <cell r="B72" t="str">
            <v>C9482</v>
          </cell>
          <cell r="C72" t="str">
            <v>INJ, SOTALOL HCL, 1 MG</v>
          </cell>
          <cell r="D72" t="str">
            <v>Sotalol (IV INF)</v>
          </cell>
          <cell r="E72">
            <v>42644</v>
          </cell>
          <cell r="F72" t="str">
            <v>I</v>
          </cell>
          <cell r="G72">
            <v>9</v>
          </cell>
          <cell r="H72" t="str">
            <v>D</v>
          </cell>
          <cell r="L72">
            <v>26.55</v>
          </cell>
        </row>
        <row r="73">
          <cell r="B73" t="str">
            <v>C9488</v>
          </cell>
          <cell r="C73" t="str">
            <v>INJ, CONIVAPTAN HCL, 1 MG</v>
          </cell>
          <cell r="D73" t="str">
            <v>Vaprisol (IV INF)</v>
          </cell>
          <cell r="E73">
            <v>42826</v>
          </cell>
          <cell r="F73" t="str">
            <v>I</v>
          </cell>
          <cell r="G73" t="str">
            <v>30 --&gt; 09</v>
          </cell>
          <cell r="H73">
            <v>0</v>
          </cell>
          <cell r="L73">
            <v>44.57</v>
          </cell>
        </row>
        <row r="74">
          <cell r="B74" t="str">
            <v>J0121</v>
          </cell>
          <cell r="C74" t="str">
            <v>INJ, OMADACYCLINE, 1 MG</v>
          </cell>
          <cell r="D74" t="str">
            <v>Nuzyra (IV INF)</v>
          </cell>
          <cell r="E74">
            <v>43739</v>
          </cell>
          <cell r="F74" t="str">
            <v>I</v>
          </cell>
          <cell r="G74">
            <v>9</v>
          </cell>
          <cell r="H74" t="str">
            <v>U</v>
          </cell>
          <cell r="L74">
            <v>4.1900000000000004</v>
          </cell>
        </row>
        <row r="75">
          <cell r="B75" t="str">
            <v>J0122</v>
          </cell>
          <cell r="C75" t="str">
            <v>INJ, ERAVACYCLINE, 1 MG</v>
          </cell>
          <cell r="D75" t="str">
            <v>Xerava (IV INF)</v>
          </cell>
          <cell r="E75">
            <v>43739</v>
          </cell>
          <cell r="F75" t="str">
            <v>I</v>
          </cell>
          <cell r="G75">
            <v>9</v>
          </cell>
          <cell r="H75" t="str">
            <v>U</v>
          </cell>
          <cell r="L75">
            <v>1.38</v>
          </cell>
        </row>
        <row r="76">
          <cell r="B76" t="str">
            <v>J0129</v>
          </cell>
          <cell r="C76" t="str">
            <v>INJ, ABATACEPT, 10 MG</v>
          </cell>
          <cell r="D76" t="str">
            <v>Orencia (IV INF, SUBQ)</v>
          </cell>
          <cell r="E76">
            <v>39083</v>
          </cell>
          <cell r="F76" t="str">
            <v>I</v>
          </cell>
          <cell r="G76">
            <v>30</v>
          </cell>
          <cell r="H76" t="str">
            <v>U</v>
          </cell>
          <cell r="L76">
            <v>45.86</v>
          </cell>
        </row>
        <row r="77">
          <cell r="B77" t="str">
            <v>J0131</v>
          </cell>
          <cell r="C77" t="str">
            <v>INJ, ACETAMINOPHEN, NOS, 10 MG</v>
          </cell>
          <cell r="D77" t="str">
            <v>Ofirmev (IV INF)
EXCLUDE LABELER: 00264, 25021, 00143 (HICL 01866)</v>
          </cell>
          <cell r="E77">
            <v>40909</v>
          </cell>
          <cell r="F77" t="str">
            <v>I</v>
          </cell>
          <cell r="G77">
            <v>9</v>
          </cell>
          <cell r="H77" t="str">
            <v>U</v>
          </cell>
          <cell r="L77">
            <v>0.05</v>
          </cell>
        </row>
        <row r="78">
          <cell r="B78" t="str">
            <v>J0132</v>
          </cell>
          <cell r="C78" t="str">
            <v>INJ, ACETYLCYSTEINE, 100 MG</v>
          </cell>
          <cell r="D78" t="str">
            <v>Acetadote (IV INF)</v>
          </cell>
          <cell r="E78">
            <v>38718</v>
          </cell>
          <cell r="F78" t="str">
            <v>I</v>
          </cell>
          <cell r="G78">
            <v>9</v>
          </cell>
          <cell r="H78">
            <v>0</v>
          </cell>
          <cell r="L78">
            <v>0.39</v>
          </cell>
        </row>
        <row r="79">
          <cell r="B79" t="str">
            <v>J0133</v>
          </cell>
          <cell r="C79" t="str">
            <v>INJ, ACYCLOVIR, 5 MG</v>
          </cell>
          <cell r="D79" t="str">
            <v>Acyclovir (IV INF)</v>
          </cell>
          <cell r="E79">
            <v>38718</v>
          </cell>
          <cell r="F79" t="str">
            <v>I</v>
          </cell>
          <cell r="G79">
            <v>9</v>
          </cell>
          <cell r="H79">
            <v>0</v>
          </cell>
          <cell r="L79">
            <v>0.04</v>
          </cell>
        </row>
        <row r="80">
          <cell r="B80" t="str">
            <v>J0134</v>
          </cell>
          <cell r="C80" t="str">
            <v>INJ, ACETAMINOPHEN (FRESENIUS KABI) NTE TO J0131, 10 MG</v>
          </cell>
          <cell r="D80" t="str">
            <v>Acetaminophen (IV INF)
LABELER: 63323 (HICL 01866; GCN 073263) *NDC: 63323-0434-xx*</v>
          </cell>
          <cell r="E80">
            <v>44927</v>
          </cell>
          <cell r="F80" t="str">
            <v>I</v>
          </cell>
          <cell r="G80">
            <v>9</v>
          </cell>
          <cell r="H80" t="str">
            <v>U</v>
          </cell>
          <cell r="L80">
            <v>0.05</v>
          </cell>
        </row>
        <row r="81">
          <cell r="B81" t="str">
            <v>J0136</v>
          </cell>
          <cell r="C81" t="str">
            <v>INJ, ACETAMINOPHEN (B. BRAUN) NTE TO J0131, 10 MG</v>
          </cell>
          <cell r="D81" t="str">
            <v>Acetaminophen (IV INF)
LABELER: 00264 (HICL 01866; GCN 073263, 081951)
LABELER: 25021 (HICL 01866; GCN 073263, 081951)</v>
          </cell>
          <cell r="E81">
            <v>44927</v>
          </cell>
          <cell r="F81" t="str">
            <v>I</v>
          </cell>
          <cell r="G81">
            <v>9</v>
          </cell>
          <cell r="H81" t="str">
            <v>U</v>
          </cell>
          <cell r="L81">
            <v>0.05</v>
          </cell>
        </row>
        <row r="82">
          <cell r="B82" t="str">
            <v>J0137</v>
          </cell>
          <cell r="C82" t="str">
            <v>INJ, ACETAMINOPHEN (HIKMA), NTE TO J0131, 10 MG</v>
          </cell>
          <cell r="D82" t="str">
            <v>Acetaminophen (IV INF)
LABELER: 00143 (HICL 01866; GCN 073263) *NDC 00143-9386-xx*</v>
          </cell>
          <cell r="E82">
            <v>45108</v>
          </cell>
          <cell r="F82" t="str">
            <v>I</v>
          </cell>
          <cell r="G82">
            <v>9</v>
          </cell>
          <cell r="H82" t="str">
            <v>U</v>
          </cell>
          <cell r="L82">
            <v>0.05</v>
          </cell>
        </row>
        <row r="83">
          <cell r="B83" t="str">
            <v>J0138</v>
          </cell>
          <cell r="C83" t="str">
            <v>INJ, ACETAMINOPHEN 10 MG &amp; IBUPROFEN 3 MG</v>
          </cell>
          <cell r="D83" t="str">
            <v>Combogesic IV (IV INF)</v>
          </cell>
          <cell r="E83">
            <v>45566</v>
          </cell>
          <cell r="F83" t="str">
            <v>I</v>
          </cell>
          <cell r="G83">
            <v>9</v>
          </cell>
          <cell r="H83" t="str">
            <v>U</v>
          </cell>
          <cell r="L83">
            <v>0.09</v>
          </cell>
        </row>
        <row r="84">
          <cell r="B84" t="str">
            <v>J0153</v>
          </cell>
          <cell r="C84" t="str">
            <v>INJ, ADENOSINE, 1 MG</v>
          </cell>
          <cell r="D84" t="str">
            <v>Adenocard (IVP), Adenoscan (IV INF)</v>
          </cell>
          <cell r="E84">
            <v>42005</v>
          </cell>
          <cell r="F84" t="str">
            <v>I</v>
          </cell>
          <cell r="G84">
            <v>9</v>
          </cell>
          <cell r="H84">
            <v>0</v>
          </cell>
          <cell r="L84">
            <v>0.39</v>
          </cell>
        </row>
        <row r="85">
          <cell r="B85" t="str">
            <v>J0163</v>
          </cell>
          <cell r="C85" t="str">
            <v>INJ, EPINEPHRINE IN NACL (ENDO), 0.1 MG</v>
          </cell>
          <cell r="D85" t="str">
            <v>Epinephrine in NaCl/Adrenalin (IV INF)
LABELER: 42023 (HICL 48879; GCN 084683-084687) "INTRAVENOUS"</v>
          </cell>
          <cell r="E85">
            <v>45931</v>
          </cell>
          <cell r="F85" t="str">
            <v>I</v>
          </cell>
          <cell r="G85">
            <v>9</v>
          </cell>
          <cell r="H85">
            <v>0</v>
          </cell>
          <cell r="L85">
            <v>0.61</v>
          </cell>
        </row>
        <row r="86">
          <cell r="B86" t="str">
            <v>J0164</v>
          </cell>
          <cell r="C86" t="str">
            <v>INJ, EPINEPHRINE IN NACL (BAXTER), 0.1 MG</v>
          </cell>
          <cell r="D86" t="str">
            <v>Epinephrine Bitartrate in 0.9% NaCl (IV INF) *16 mg/250 mL*
LABELER: 00338 (HICL TBD; GCN TBD; NDC 00338-0024-XX)</v>
          </cell>
          <cell r="E86">
            <v>45931</v>
          </cell>
          <cell r="F86" t="str">
            <v>I</v>
          </cell>
          <cell r="G86">
            <v>9</v>
          </cell>
          <cell r="H86">
            <v>0</v>
          </cell>
          <cell r="L86">
            <v>0.91</v>
          </cell>
        </row>
        <row r="87">
          <cell r="B87" t="str">
            <v>J0165</v>
          </cell>
          <cell r="C87" t="str">
            <v>INJ, EPINEPHRINE, NOS, 0.1 MG</v>
          </cell>
          <cell r="D87" t="str">
            <v>Epinephrine (IM, IV, SUBQ, intraosseous, endotracheally)
EXCLUDE LABELER: 54288, 62250, 63323, 68083, 68462, 00409, 76329, 42023, 00338</v>
          </cell>
          <cell r="E87">
            <v>45839</v>
          </cell>
          <cell r="F87" t="str">
            <v>I</v>
          </cell>
          <cell r="G87">
            <v>30</v>
          </cell>
          <cell r="H87">
            <v>0</v>
          </cell>
          <cell r="L87">
            <v>0.23</v>
          </cell>
        </row>
        <row r="88">
          <cell r="B88" t="str">
            <v>J0166</v>
          </cell>
          <cell r="C88" t="str">
            <v>INJ, EPINEPHRINE (BPI), NTE TO J0165, 0.1 MG</v>
          </cell>
          <cell r="D88" t="str">
            <v>Epinephrine (IM, SUBQ, IV INF) *1 mg/mL*
LABELER: 54288, 62250 (HICL 02050; GCN 004937, 065336; HICL 34361; GCN 062006)
LABELER: 63323 (FRES KABI)
LABELER: 68083 (GLAND)
LABELER: 68462 (GLENMARK)</v>
          </cell>
          <cell r="E88">
            <v>45839</v>
          </cell>
          <cell r="F88" t="str">
            <v>I</v>
          </cell>
          <cell r="G88">
            <v>30</v>
          </cell>
          <cell r="H88" t="str">
            <v>D</v>
          </cell>
          <cell r="L88">
            <v>0.67</v>
          </cell>
        </row>
        <row r="89">
          <cell r="B89" t="str">
            <v>J0167</v>
          </cell>
          <cell r="C89" t="str">
            <v>INJ, EPINEPHRINE (HOSPIRA), NTE TO J0165, 0.1 MG</v>
          </cell>
          <cell r="D89" t="str">
            <v>Epinephrine (IV INF) *0.1 mg/mL*
LABELER: 00409 (HICL 02050; GCN 004934)</v>
          </cell>
          <cell r="E89">
            <v>45839</v>
          </cell>
          <cell r="F89" t="str">
            <v>I</v>
          </cell>
          <cell r="G89">
            <v>9</v>
          </cell>
          <cell r="H89">
            <v>0</v>
          </cell>
          <cell r="L89">
            <v>1.42</v>
          </cell>
        </row>
        <row r="90">
          <cell r="B90" t="str">
            <v>J0168</v>
          </cell>
          <cell r="C90" t="str">
            <v>INJ, EPINEPHRINE (IMS), NTE TO J0165, 0.1 MG</v>
          </cell>
          <cell r="D90" t="str">
            <v>Epinephrine (IV INF)
LABELER: 76329 (HICL 02050; NDC 76329-3318-XX)</v>
          </cell>
          <cell r="E90">
            <v>45839</v>
          </cell>
          <cell r="F90" t="str">
            <v>I</v>
          </cell>
          <cell r="G90">
            <v>9</v>
          </cell>
          <cell r="H90">
            <v>0</v>
          </cell>
          <cell r="L90">
            <v>2.56</v>
          </cell>
        </row>
        <row r="91">
          <cell r="B91" t="str">
            <v>J0169</v>
          </cell>
          <cell r="C91" t="str">
            <v>INJ, EPINEPHRINE (ADRENALIN), NTE TO J0165, 0.1 MG</v>
          </cell>
          <cell r="D91" t="str">
            <v>BRAND: Adrenalin (IM, SUBQ) *1 mg/mL*
LABELER: 42023 (NDC 42023-0159-XX)</v>
          </cell>
          <cell r="E91">
            <v>45839</v>
          </cell>
          <cell r="F91" t="str">
            <v>I</v>
          </cell>
          <cell r="G91">
            <v>30</v>
          </cell>
          <cell r="H91">
            <v>0</v>
          </cell>
          <cell r="L91">
            <v>0.78</v>
          </cell>
        </row>
        <row r="92">
          <cell r="B92" t="str">
            <v>J0174</v>
          </cell>
          <cell r="C92" t="str">
            <v>INJ, LECANEMAB-IRMB, IV, 1 MG</v>
          </cell>
          <cell r="D92" t="str">
            <v>Leqembi (IV INF)</v>
          </cell>
          <cell r="E92">
            <v>45113</v>
          </cell>
          <cell r="F92" t="str">
            <v>I</v>
          </cell>
          <cell r="G92">
            <v>9</v>
          </cell>
          <cell r="H92">
            <v>0</v>
          </cell>
          <cell r="L92">
            <v>1.34</v>
          </cell>
        </row>
        <row r="93">
          <cell r="B93" t="str">
            <v>J0175</v>
          </cell>
          <cell r="C93" t="str">
            <v>INJ, DONANEMAB-AZBT, 2 MG</v>
          </cell>
          <cell r="D93" t="str">
            <v>Kisunla (IV INF)</v>
          </cell>
          <cell r="E93">
            <v>45475</v>
          </cell>
          <cell r="F93" t="str">
            <v>I</v>
          </cell>
          <cell r="G93">
            <v>9</v>
          </cell>
          <cell r="H93" t="str">
            <v>U</v>
          </cell>
          <cell r="L93">
            <v>4.17</v>
          </cell>
        </row>
        <row r="94">
          <cell r="B94" t="str">
            <v>J0177</v>
          </cell>
          <cell r="C94" t="str">
            <v>INJ, AFLIBERCEPT HD, 1 MG</v>
          </cell>
          <cell r="D94" t="str">
            <v>Eylea HD (INTRAVITREAL INJ)</v>
          </cell>
          <cell r="E94">
            <v>45383</v>
          </cell>
          <cell r="F94" t="str">
            <v>I</v>
          </cell>
          <cell r="G94">
            <v>9</v>
          </cell>
          <cell r="H94">
            <v>0</v>
          </cell>
          <cell r="L94">
            <v>298.68</v>
          </cell>
        </row>
        <row r="95">
          <cell r="B95" t="str">
            <v>J0178</v>
          </cell>
          <cell r="C95" t="str">
            <v>INJ, AFLIBERCEPT, 1 MG</v>
          </cell>
          <cell r="D95" t="str">
            <v>Eylea (INTRAVITREAL INJ)</v>
          </cell>
          <cell r="E95">
            <v>41275</v>
          </cell>
          <cell r="F95" t="str">
            <v>I</v>
          </cell>
          <cell r="G95">
            <v>9</v>
          </cell>
          <cell r="H95" t="str">
            <v>U</v>
          </cell>
          <cell r="L95">
            <v>743.61</v>
          </cell>
        </row>
        <row r="96">
          <cell r="B96" t="str">
            <v>J0179</v>
          </cell>
          <cell r="C96" t="str">
            <v>INJ, BROLUCIZUMAB-DBLL, 1 MG</v>
          </cell>
          <cell r="D96" t="str">
            <v>Beovu (INTRAVITREAL INJ)</v>
          </cell>
          <cell r="E96">
            <v>43831</v>
          </cell>
          <cell r="F96" t="str">
            <v>I</v>
          </cell>
          <cell r="G96">
            <v>9</v>
          </cell>
          <cell r="H96">
            <v>0</v>
          </cell>
          <cell r="L96">
            <v>359.71</v>
          </cell>
        </row>
        <row r="97">
          <cell r="B97" t="str">
            <v>J0180</v>
          </cell>
          <cell r="C97" t="str">
            <v>INJ, AGALSIDASE BETA, 1 MG</v>
          </cell>
          <cell r="D97" t="str">
            <v>Fabrazyme</v>
          </cell>
          <cell r="E97">
            <v>38353</v>
          </cell>
          <cell r="F97" t="str">
            <v>I</v>
          </cell>
          <cell r="G97">
            <v>9</v>
          </cell>
          <cell r="H97">
            <v>0</v>
          </cell>
          <cell r="L97">
            <v>232.72</v>
          </cell>
        </row>
        <row r="98">
          <cell r="B98" t="str">
            <v>J0184</v>
          </cell>
          <cell r="C98" t="str">
            <v>INJ, AMISULPRIDE, 1 MG</v>
          </cell>
          <cell r="D98" t="str">
            <v>Barhemsys (IVP)</v>
          </cell>
          <cell r="E98">
            <v>45292</v>
          </cell>
          <cell r="F98" t="str">
            <v>I</v>
          </cell>
          <cell r="G98">
            <v>9</v>
          </cell>
          <cell r="H98">
            <v>0</v>
          </cell>
          <cell r="L98">
            <v>9.5399999999999991</v>
          </cell>
        </row>
        <row r="99">
          <cell r="B99" t="str">
            <v>J0185</v>
          </cell>
          <cell r="C99" t="str">
            <v>INJ, APREPITANT, 1 MG</v>
          </cell>
          <cell r="D99" t="str">
            <v>Cinvanti (IV INJ, IV INF)</v>
          </cell>
          <cell r="E99">
            <v>43466</v>
          </cell>
          <cell r="F99" t="str">
            <v>I</v>
          </cell>
          <cell r="G99">
            <v>9</v>
          </cell>
          <cell r="H99" t="str">
            <v>U</v>
          </cell>
          <cell r="L99">
            <v>1.59</v>
          </cell>
        </row>
        <row r="100">
          <cell r="B100" t="str">
            <v>J0202</v>
          </cell>
          <cell r="C100" t="str">
            <v>INJ, ALEMTUZUMAB, 1 MG</v>
          </cell>
          <cell r="D100" t="str">
            <v>Lemtrada, Campath</v>
          </cell>
          <cell r="E100">
            <v>42370</v>
          </cell>
          <cell r="F100" t="str">
            <v>I</v>
          </cell>
          <cell r="G100">
            <v>9</v>
          </cell>
          <cell r="H100">
            <v>0</v>
          </cell>
          <cell r="L100">
            <v>2544.94</v>
          </cell>
        </row>
        <row r="101">
          <cell r="B101" t="str">
            <v>J0206</v>
          </cell>
          <cell r="C101" t="str">
            <v>INJ, ALLOPURINOL SODIUM, 1 MG</v>
          </cell>
          <cell r="D101" t="str">
            <v>Aloprim (IV INF)</v>
          </cell>
          <cell r="E101">
            <v>45108</v>
          </cell>
          <cell r="F101" t="str">
            <v>I</v>
          </cell>
          <cell r="G101">
            <v>30</v>
          </cell>
          <cell r="H101" t="str">
            <v>U</v>
          </cell>
          <cell r="L101">
            <v>4.07</v>
          </cell>
        </row>
        <row r="102">
          <cell r="B102" t="str">
            <v>J0207</v>
          </cell>
          <cell r="C102" t="str">
            <v>INJ, AMIFOSTINE, 500 MG</v>
          </cell>
          <cell r="D102" t="str">
            <v>Ethyol</v>
          </cell>
          <cell r="E102">
            <v>35796</v>
          </cell>
          <cell r="F102" t="str">
            <v>I</v>
          </cell>
          <cell r="G102" t="str">
            <v>30 --&gt; 09</v>
          </cell>
          <cell r="H102">
            <v>0</v>
          </cell>
          <cell r="L102">
            <v>1071.4100000000001</v>
          </cell>
        </row>
        <row r="103">
          <cell r="B103" t="str">
            <v>J0208</v>
          </cell>
          <cell r="C103" t="str">
            <v>INJ, SODIUM THIOSULFATE (PEDMARK), 100 MG</v>
          </cell>
          <cell r="D103" t="str">
            <v>BRAND: Pedmark (IV INF)
LABELER: 73077</v>
          </cell>
          <cell r="E103">
            <v>45017</v>
          </cell>
          <cell r="F103" t="str">
            <v>I</v>
          </cell>
          <cell r="G103" t="str">
            <v>30 --&gt; 09</v>
          </cell>
          <cell r="H103" t="str">
            <v>U</v>
          </cell>
          <cell r="L103">
            <v>100.7</v>
          </cell>
        </row>
        <row r="104">
          <cell r="B104" t="str">
            <v>J0217</v>
          </cell>
          <cell r="C104" t="str">
            <v>INJ, VELMANASE ALFA-TYCV, 1 MG</v>
          </cell>
          <cell r="D104" t="str">
            <v>Lamzede (IV INF)</v>
          </cell>
          <cell r="E104">
            <v>45292</v>
          </cell>
          <cell r="F104" t="str">
            <v>I</v>
          </cell>
          <cell r="G104">
            <v>9</v>
          </cell>
          <cell r="H104">
            <v>0</v>
          </cell>
          <cell r="L104">
            <v>479.19</v>
          </cell>
        </row>
        <row r="105">
          <cell r="B105" t="str">
            <v>J0218</v>
          </cell>
          <cell r="C105" t="str">
            <v>INJ, OLIPUDASE ALFA-RPCP, 1 MG</v>
          </cell>
          <cell r="D105" t="str">
            <v>Xenpozyme</v>
          </cell>
          <cell r="E105">
            <v>45017</v>
          </cell>
          <cell r="F105" t="str">
            <v>I</v>
          </cell>
          <cell r="G105">
            <v>9</v>
          </cell>
          <cell r="H105" t="str">
            <v>U</v>
          </cell>
          <cell r="L105">
            <v>404.95</v>
          </cell>
        </row>
        <row r="106">
          <cell r="B106" t="str">
            <v>J0219</v>
          </cell>
          <cell r="C106" t="str">
            <v>INJ, AVALGLUCOSIDASE ALFA-NGPT, 4 MG</v>
          </cell>
          <cell r="D106" t="str">
            <v>Nexviazyme</v>
          </cell>
          <cell r="E106">
            <v>44652</v>
          </cell>
          <cell r="F106" t="str">
            <v>I</v>
          </cell>
          <cell r="G106">
            <v>9</v>
          </cell>
          <cell r="H106" t="str">
            <v>U</v>
          </cell>
          <cell r="L106">
            <v>83.95</v>
          </cell>
        </row>
        <row r="107">
          <cell r="B107" t="str">
            <v>J0221</v>
          </cell>
          <cell r="C107" t="str">
            <v>INJ, ALGLUCOSIDASE ALFA, LUMIZYME, 10 MG</v>
          </cell>
          <cell r="D107" t="str">
            <v>Lumizyme</v>
          </cell>
          <cell r="E107">
            <v>40909</v>
          </cell>
          <cell r="F107" t="str">
            <v>I</v>
          </cell>
          <cell r="G107">
            <v>9</v>
          </cell>
          <cell r="H107">
            <v>0</v>
          </cell>
          <cell r="L107">
            <v>211.13</v>
          </cell>
        </row>
        <row r="108">
          <cell r="B108" t="str">
            <v>J0222</v>
          </cell>
          <cell r="C108" t="str">
            <v>INJ, PATISIRAN, 0.1 MG</v>
          </cell>
          <cell r="D108" t="str">
            <v>Onpattro</v>
          </cell>
          <cell r="E108">
            <v>43739</v>
          </cell>
          <cell r="F108" t="str">
            <v>I</v>
          </cell>
          <cell r="G108">
            <v>9</v>
          </cell>
          <cell r="H108" t="str">
            <v>U</v>
          </cell>
          <cell r="L108">
            <v>101.03</v>
          </cell>
        </row>
        <row r="109">
          <cell r="B109" t="str">
            <v>J0223</v>
          </cell>
          <cell r="C109" t="str">
            <v>INJ, GIVOSIRAN, 0.5 MG</v>
          </cell>
          <cell r="D109" t="str">
            <v>Givlaari (SUBQ)</v>
          </cell>
          <cell r="E109">
            <v>44013</v>
          </cell>
          <cell r="F109" t="str">
            <v>I</v>
          </cell>
          <cell r="G109">
            <v>30</v>
          </cell>
          <cell r="H109" t="str">
            <v>U</v>
          </cell>
          <cell r="L109">
            <v>120.92</v>
          </cell>
        </row>
        <row r="110">
          <cell r="B110" t="str">
            <v>J0224</v>
          </cell>
          <cell r="C110" t="str">
            <v>INJ, LUMASIRAN, 0.5 MG</v>
          </cell>
          <cell r="D110" t="str">
            <v>Oxlumo (SUBQ)</v>
          </cell>
          <cell r="E110">
            <v>44378</v>
          </cell>
          <cell r="F110" t="str">
            <v>I</v>
          </cell>
          <cell r="G110">
            <v>30</v>
          </cell>
          <cell r="H110">
            <v>0</v>
          </cell>
          <cell r="L110">
            <v>336.97</v>
          </cell>
        </row>
        <row r="111">
          <cell r="B111" t="str">
            <v>J0225</v>
          </cell>
          <cell r="C111" t="str">
            <v>INJ, VUTRISIRAN, 1 MG</v>
          </cell>
          <cell r="D111" t="str">
            <v>Amvuttra (SUBQ)</v>
          </cell>
          <cell r="E111">
            <v>44927</v>
          </cell>
          <cell r="F111" t="str">
            <v>I</v>
          </cell>
          <cell r="G111">
            <v>30</v>
          </cell>
          <cell r="H111">
            <v>0</v>
          </cell>
          <cell r="L111">
            <v>5012.6000000000004</v>
          </cell>
        </row>
        <row r="112">
          <cell r="B112" t="str">
            <v>J0248</v>
          </cell>
          <cell r="C112" t="str">
            <v>INJ, REMDESIVIR, 1 MG</v>
          </cell>
          <cell r="D112" t="str">
            <v>Veklury</v>
          </cell>
          <cell r="E112">
            <v>44553</v>
          </cell>
          <cell r="F112" t="str">
            <v>I</v>
          </cell>
          <cell r="G112">
            <v>9</v>
          </cell>
          <cell r="H112" t="str">
            <v>U</v>
          </cell>
          <cell r="L112">
            <v>7.51</v>
          </cell>
        </row>
        <row r="113">
          <cell r="B113" t="str">
            <v>J0256</v>
          </cell>
          <cell r="C113" t="str">
            <v>INJ, ALPHA 1 PROTEIN INHIB, NOS, 10 MG</v>
          </cell>
          <cell r="D113" t="str">
            <v>Aralast NP, Prolastin-C, Zemaira</v>
          </cell>
          <cell r="E113">
            <v>32509</v>
          </cell>
          <cell r="F113" t="str">
            <v>I</v>
          </cell>
          <cell r="G113">
            <v>9</v>
          </cell>
          <cell r="H113" t="str">
            <v>U</v>
          </cell>
          <cell r="L113">
            <v>5.13</v>
          </cell>
        </row>
        <row r="114">
          <cell r="B114" t="str">
            <v>J0257</v>
          </cell>
          <cell r="C114" t="str">
            <v>INJ, ALPHA 1 PROTEIN, GLASSIA, 10 MG</v>
          </cell>
          <cell r="D114" t="str">
            <v>Glassia</v>
          </cell>
          <cell r="E114">
            <v>40909</v>
          </cell>
          <cell r="F114" t="str">
            <v>I</v>
          </cell>
          <cell r="G114">
            <v>9</v>
          </cell>
          <cell r="H114" t="str">
            <v>U</v>
          </cell>
          <cell r="L114">
            <v>5.58</v>
          </cell>
        </row>
        <row r="115">
          <cell r="B115" t="str">
            <v>J0278</v>
          </cell>
          <cell r="C115" t="str">
            <v>INJ, AMIKACIN SULFATE, 100 MG</v>
          </cell>
          <cell r="D115" t="str">
            <v>Amikacin Sulfate (IM or IV)</v>
          </cell>
          <cell r="E115">
            <v>38718</v>
          </cell>
          <cell r="F115" t="str">
            <v>I</v>
          </cell>
          <cell r="G115">
            <v>30</v>
          </cell>
          <cell r="H115">
            <v>0</v>
          </cell>
          <cell r="L115">
            <v>0.61</v>
          </cell>
        </row>
        <row r="116">
          <cell r="B116" t="str">
            <v>J0280</v>
          </cell>
          <cell r="C116" t="str">
            <v>INJ, AMINOPHYLLIN, UP TO 250 MG</v>
          </cell>
          <cell r="D116" t="str">
            <v>Aminophylline</v>
          </cell>
          <cell r="E116">
            <v>30682</v>
          </cell>
          <cell r="F116" t="str">
            <v>I</v>
          </cell>
          <cell r="G116">
            <v>9</v>
          </cell>
          <cell r="H116" t="str">
            <v>D</v>
          </cell>
          <cell r="L116">
            <v>11.16</v>
          </cell>
        </row>
        <row r="117">
          <cell r="B117" t="str">
            <v>J0281</v>
          </cell>
          <cell r="C117" t="str">
            <v>INJ, AMINOCAPROIC ACID, 1 GRAM</v>
          </cell>
          <cell r="D117" t="str">
            <v>Aminocaproic Acid (IV INF)</v>
          </cell>
          <cell r="E117">
            <v>45748</v>
          </cell>
          <cell r="F117" t="str">
            <v>I</v>
          </cell>
          <cell r="G117">
            <v>9</v>
          </cell>
          <cell r="H117">
            <v>0</v>
          </cell>
          <cell r="L117">
            <v>1.87</v>
          </cell>
        </row>
        <row r="118">
          <cell r="B118" t="str">
            <v>J0282</v>
          </cell>
          <cell r="C118" t="str">
            <v>INJ, AMIODARONE HCL, 30 MG</v>
          </cell>
          <cell r="D118" t="str">
            <v>Cordarone
EXCLUDE HICL: 37678</v>
          </cell>
          <cell r="E118">
            <v>36892</v>
          </cell>
          <cell r="F118" t="str">
            <v>I</v>
          </cell>
          <cell r="G118">
            <v>9</v>
          </cell>
          <cell r="H118" t="str">
            <v>D</v>
          </cell>
          <cell r="L118">
            <v>0.4</v>
          </cell>
        </row>
        <row r="119">
          <cell r="B119" t="str">
            <v>J0283</v>
          </cell>
          <cell r="C119" t="str">
            <v>INJ, AMIODARONE HCL (NEXTERONE), 30 MG</v>
          </cell>
          <cell r="D119" t="str">
            <v>BRAND: Nexterone (IV INF)</v>
          </cell>
          <cell r="E119">
            <v>44927</v>
          </cell>
          <cell r="F119" t="str">
            <v>I</v>
          </cell>
          <cell r="G119">
            <v>9</v>
          </cell>
          <cell r="H119">
            <v>0</v>
          </cell>
          <cell r="L119">
            <v>2.36</v>
          </cell>
        </row>
        <row r="120">
          <cell r="B120" t="str">
            <v>J0285</v>
          </cell>
          <cell r="C120" t="str">
            <v>INJ, AMPHOTERICIN B, 50 MG</v>
          </cell>
          <cell r="D120" t="str">
            <v>Amphotericin B</v>
          </cell>
          <cell r="E120">
            <v>36161</v>
          </cell>
          <cell r="F120" t="str">
            <v>I</v>
          </cell>
          <cell r="G120">
            <v>9</v>
          </cell>
          <cell r="H120">
            <v>0</v>
          </cell>
          <cell r="L120">
            <v>41.92</v>
          </cell>
        </row>
        <row r="121">
          <cell r="B121" t="str">
            <v>J0287</v>
          </cell>
          <cell r="C121" t="str">
            <v>INJ, AMPHOTERICIN B LIPID COMPLEX, 10 MG</v>
          </cell>
          <cell r="D121" t="str">
            <v>Abelcet</v>
          </cell>
          <cell r="E121">
            <v>37622</v>
          </cell>
          <cell r="F121" t="str">
            <v>I</v>
          </cell>
          <cell r="G121">
            <v>9</v>
          </cell>
          <cell r="H121">
            <v>0</v>
          </cell>
          <cell r="L121">
            <v>10.5</v>
          </cell>
        </row>
        <row r="122">
          <cell r="B122" t="str">
            <v>J0289</v>
          </cell>
          <cell r="C122" t="str">
            <v>INJ, AMPHOTERICIN B LIPOSOME, 10 MG</v>
          </cell>
          <cell r="D122" t="str">
            <v>Ambisome</v>
          </cell>
          <cell r="E122">
            <v>37622</v>
          </cell>
          <cell r="F122" t="str">
            <v>I</v>
          </cell>
          <cell r="G122">
            <v>9</v>
          </cell>
          <cell r="H122">
            <v>0</v>
          </cell>
          <cell r="L122">
            <v>19.850000000000001</v>
          </cell>
        </row>
        <row r="123">
          <cell r="B123" t="str">
            <v>J0290</v>
          </cell>
          <cell r="C123" t="str">
            <v>INJ, AMPICILLIN SODIUM, 500 MG</v>
          </cell>
          <cell r="D123" t="str">
            <v>Ampicillin Sodium (IM or IV)</v>
          </cell>
          <cell r="E123">
            <v>30682</v>
          </cell>
          <cell r="F123" t="str">
            <v>I</v>
          </cell>
          <cell r="G123">
            <v>30</v>
          </cell>
          <cell r="H123">
            <v>0</v>
          </cell>
          <cell r="L123">
            <v>0.61</v>
          </cell>
        </row>
        <row r="124">
          <cell r="B124" t="str">
            <v>J0291</v>
          </cell>
          <cell r="C124" t="str">
            <v>INJ, PLAZOMICIN, 5 MG</v>
          </cell>
          <cell r="D124" t="str">
            <v>Zemdri</v>
          </cell>
          <cell r="E124">
            <v>43739</v>
          </cell>
          <cell r="F124" t="str">
            <v>I</v>
          </cell>
          <cell r="G124">
            <v>9</v>
          </cell>
          <cell r="H124" t="str">
            <v>U</v>
          </cell>
          <cell r="L124">
            <v>3.52</v>
          </cell>
        </row>
        <row r="125">
          <cell r="B125" t="str">
            <v>J0295</v>
          </cell>
          <cell r="C125" t="str">
            <v>INJ, AMPICILLIN/SULBACTAM SODIUM, 1.5 GM</v>
          </cell>
          <cell r="D125" t="str">
            <v>Unasyn (IM or IV)</v>
          </cell>
          <cell r="E125">
            <v>34700</v>
          </cell>
          <cell r="F125" t="str">
            <v>I</v>
          </cell>
          <cell r="G125">
            <v>30</v>
          </cell>
          <cell r="H125" t="str">
            <v>D</v>
          </cell>
          <cell r="L125">
            <v>1.45</v>
          </cell>
        </row>
        <row r="126">
          <cell r="B126" t="str">
            <v>J0300</v>
          </cell>
          <cell r="C126" t="str">
            <v>INJ, AMOBARBITAL, UP TO 125 MG</v>
          </cell>
          <cell r="D126" t="str">
            <v>Amytal (IM or IV)</v>
          </cell>
          <cell r="E126">
            <v>29952</v>
          </cell>
          <cell r="F126" t="str">
            <v>I</v>
          </cell>
          <cell r="G126">
            <v>30</v>
          </cell>
          <cell r="H126">
            <v>0</v>
          </cell>
          <cell r="L126">
            <v>183.26</v>
          </cell>
        </row>
        <row r="127">
          <cell r="B127" t="str">
            <v>J0330</v>
          </cell>
          <cell r="C127" t="str">
            <v>INJ, SUCCINYLCHOLINE CL, UP TO 20 MG</v>
          </cell>
          <cell r="D127" t="str">
            <v>Anectine, Quelicin (IM, IVP)</v>
          </cell>
          <cell r="E127">
            <v>31413</v>
          </cell>
          <cell r="F127" t="str">
            <v>I</v>
          </cell>
          <cell r="G127">
            <v>30</v>
          </cell>
          <cell r="H127">
            <v>0</v>
          </cell>
          <cell r="L127">
            <v>0.97</v>
          </cell>
        </row>
        <row r="128">
          <cell r="B128" t="str">
            <v>J0348</v>
          </cell>
          <cell r="C128" t="str">
            <v>INJ, ANIDULAFUNGIN, 1 MG</v>
          </cell>
          <cell r="D128" t="str">
            <v>Eraxis</v>
          </cell>
          <cell r="E128">
            <v>39083</v>
          </cell>
          <cell r="F128" t="str">
            <v>I</v>
          </cell>
          <cell r="G128">
            <v>9</v>
          </cell>
          <cell r="H128" t="str">
            <v>U</v>
          </cell>
          <cell r="L128">
            <v>0.49</v>
          </cell>
        </row>
        <row r="129">
          <cell r="B129" t="str">
            <v>J0349</v>
          </cell>
          <cell r="C129" t="str">
            <v>INJ, REZAFUNGIN, 1 MG</v>
          </cell>
          <cell r="D129" t="str">
            <v>Rezzayo (IV INF)</v>
          </cell>
          <cell r="E129">
            <v>45200</v>
          </cell>
          <cell r="F129" t="str">
            <v>I</v>
          </cell>
          <cell r="G129">
            <v>9</v>
          </cell>
          <cell r="H129" t="str">
            <v>U</v>
          </cell>
          <cell r="L129">
            <v>11</v>
          </cell>
        </row>
        <row r="130">
          <cell r="B130" t="str">
            <v>J0360</v>
          </cell>
          <cell r="C130" t="str">
            <v>INJ, HYDRALAZINE HCL, UP TO 20 MG</v>
          </cell>
          <cell r="D130" t="str">
            <v>Hydralazine (IM,IVP)</v>
          </cell>
          <cell r="E130">
            <v>31413</v>
          </cell>
          <cell r="F130" t="str">
            <v>I</v>
          </cell>
          <cell r="G130">
            <v>30</v>
          </cell>
          <cell r="H130">
            <v>0</v>
          </cell>
          <cell r="L130">
            <v>3.4</v>
          </cell>
        </row>
        <row r="131">
          <cell r="B131" t="str">
            <v>J0364</v>
          </cell>
          <cell r="C131" t="str">
            <v>INJ, APOMORPHINE HCL, 1 MG</v>
          </cell>
          <cell r="D131" t="str">
            <v>Apokyn (SUBQ)</v>
          </cell>
          <cell r="E131">
            <v>39083</v>
          </cell>
          <cell r="F131" t="str">
            <v>I</v>
          </cell>
          <cell r="G131">
            <v>30</v>
          </cell>
          <cell r="H131" t="str">
            <v>D</v>
          </cell>
          <cell r="L131">
            <v>42</v>
          </cell>
        </row>
        <row r="132">
          <cell r="B132" t="str">
            <v>J0391</v>
          </cell>
          <cell r="C132" t="str">
            <v>INJ, ARTESUNATE, 1 MG</v>
          </cell>
          <cell r="D132" t="str">
            <v>Artesunate (IVB, IM)</v>
          </cell>
          <cell r="E132">
            <v>45292</v>
          </cell>
          <cell r="F132" t="str">
            <v>I</v>
          </cell>
          <cell r="G132">
            <v>30</v>
          </cell>
          <cell r="H132">
            <v>0</v>
          </cell>
          <cell r="L132">
            <v>48.9</v>
          </cell>
        </row>
        <row r="133">
          <cell r="B133" t="str">
            <v>J0401</v>
          </cell>
          <cell r="C133" t="str">
            <v>INJ, ARIPIPRAZOLE (ABILIFY MAINTENA), 1 MG</v>
          </cell>
          <cell r="D133" t="str">
            <v>BRAND: Abilify Maintena (IM) - GCN 073298, 070669, 073299, 070670</v>
          </cell>
          <cell r="E133">
            <v>41640</v>
          </cell>
          <cell r="F133" t="str">
            <v>I</v>
          </cell>
          <cell r="G133">
            <v>30</v>
          </cell>
          <cell r="H133" t="str">
            <v>U</v>
          </cell>
          <cell r="L133">
            <v>7.46</v>
          </cell>
        </row>
        <row r="134">
          <cell r="B134" t="str">
            <v>J0402</v>
          </cell>
          <cell r="C134" t="str">
            <v>INJ, ARIPIPRAZOLE (ABILIFY ASIMTUFII), 1 MG</v>
          </cell>
          <cell r="D134" t="str">
            <v>BRAND: Abilify Asimtufii (IM) - GCN 084704, 084705</v>
          </cell>
          <cell r="E134">
            <v>45292</v>
          </cell>
          <cell r="F134" t="str">
            <v>I</v>
          </cell>
          <cell r="G134">
            <v>30</v>
          </cell>
          <cell r="H134" t="str">
            <v>U</v>
          </cell>
          <cell r="L134">
            <v>6.19</v>
          </cell>
        </row>
        <row r="135">
          <cell r="B135" t="str">
            <v>J0456</v>
          </cell>
          <cell r="C135" t="str">
            <v>INJ, AZITHROMYCIN, 500 MG</v>
          </cell>
          <cell r="D135" t="str">
            <v>Zithromax (INJ)</v>
          </cell>
          <cell r="E135">
            <v>36526</v>
          </cell>
          <cell r="F135" t="str">
            <v>I</v>
          </cell>
          <cell r="G135">
            <v>9</v>
          </cell>
          <cell r="H135" t="str">
            <v>U</v>
          </cell>
          <cell r="L135">
            <v>1.89</v>
          </cell>
        </row>
        <row r="136">
          <cell r="B136" t="str">
            <v>J0457</v>
          </cell>
          <cell r="C136" t="str">
            <v>INJ, AZTREONAM, 100 MG</v>
          </cell>
          <cell r="D136" t="str">
            <v>Azactam (IM, IVP)</v>
          </cell>
          <cell r="E136">
            <v>45108</v>
          </cell>
          <cell r="F136" t="str">
            <v>I</v>
          </cell>
          <cell r="G136">
            <v>30</v>
          </cell>
          <cell r="H136">
            <v>0</v>
          </cell>
          <cell r="L136">
            <v>2.27</v>
          </cell>
        </row>
        <row r="137">
          <cell r="B137" t="str">
            <v>J0458</v>
          </cell>
          <cell r="C137" t="str">
            <v>INJ, AZTREONAM/AVIBACTAM, 7.5/2.5 MG (10 MG)</v>
          </cell>
          <cell r="D137" t="str">
            <v>Emblaveo (IV INF)</v>
          </cell>
          <cell r="E137">
            <v>45931</v>
          </cell>
          <cell r="F137" t="str">
            <v>I</v>
          </cell>
          <cell r="G137">
            <v>9</v>
          </cell>
          <cell r="H137">
            <v>0</v>
          </cell>
          <cell r="L137">
            <v>1.77</v>
          </cell>
        </row>
        <row r="138">
          <cell r="B138" t="str">
            <v>J0461</v>
          </cell>
          <cell r="C138" t="str">
            <v>INJ, ATROPINE SULFATE, 0.01 MG</v>
          </cell>
          <cell r="D138" t="str">
            <v>Atropine Sulfate  (IV INJ) - 0.05 mg/mL; 0.1 mg/mL INJECTION/INTRAVENOUS
EXCLUDE 0.4 mg/mL &amp; 1 mg/mL</v>
          </cell>
          <cell r="E138">
            <v>40179</v>
          </cell>
          <cell r="F138" t="str">
            <v>I</v>
          </cell>
          <cell r="G138">
            <v>30</v>
          </cell>
          <cell r="H138" t="str">
            <v>U</v>
          </cell>
          <cell r="L138">
            <v>0.11</v>
          </cell>
        </row>
        <row r="139">
          <cell r="B139" t="str">
            <v>J0462</v>
          </cell>
          <cell r="C139" t="str">
            <v>INJ, ATROPINE SULFATE, NTE TO J0461, 0.01 MG</v>
          </cell>
          <cell r="D139" t="str">
            <v>Atropine Sulfate  (IV INJ) - 0.4 mg/mL; 1 mg/mL INTRAVENOUS</v>
          </cell>
          <cell r="E139">
            <v>45931</v>
          </cell>
          <cell r="F139" t="str">
            <v>I</v>
          </cell>
          <cell r="G139">
            <v>30</v>
          </cell>
          <cell r="H139">
            <v>0</v>
          </cell>
          <cell r="L139">
            <v>0.13</v>
          </cell>
        </row>
        <row r="140">
          <cell r="B140" t="str">
            <v>J0475</v>
          </cell>
          <cell r="C140" t="str">
            <v>INJ, BACLOFEN, 10 MG</v>
          </cell>
          <cell r="D140" t="str">
            <v>Gablofen, Lioresal IT (Intrathecal)</v>
          </cell>
          <cell r="E140">
            <v>34335</v>
          </cell>
          <cell r="F140" t="str">
            <v>I</v>
          </cell>
          <cell r="G140">
            <v>9</v>
          </cell>
          <cell r="H140">
            <v>0</v>
          </cell>
          <cell r="L140">
            <v>186.11</v>
          </cell>
        </row>
        <row r="141">
          <cell r="B141" t="str">
            <v>J0476</v>
          </cell>
          <cell r="C141" t="str">
            <v>INJ, BACLOFEN, 50 MCG, INTRATHECAL TRIAL</v>
          </cell>
          <cell r="D141" t="str">
            <v>Gablofen, Lioresal IT (Intrathecal)</v>
          </cell>
          <cell r="E141">
            <v>36161</v>
          </cell>
          <cell r="F141" t="str">
            <v>I</v>
          </cell>
          <cell r="G141">
            <v>9</v>
          </cell>
          <cell r="H141" t="str">
            <v>U</v>
          </cell>
          <cell r="L141">
            <v>43.84</v>
          </cell>
        </row>
        <row r="142">
          <cell r="B142" t="str">
            <v>J0480</v>
          </cell>
          <cell r="C142" t="str">
            <v>INJ, BASILIXIMAB, 20 MG</v>
          </cell>
          <cell r="D142" t="str">
            <v>Simulect</v>
          </cell>
          <cell r="E142">
            <v>38718</v>
          </cell>
          <cell r="F142" t="str">
            <v>I</v>
          </cell>
          <cell r="G142">
            <v>9</v>
          </cell>
          <cell r="H142">
            <v>0</v>
          </cell>
          <cell r="L142">
            <v>4905.05</v>
          </cell>
        </row>
        <row r="143">
          <cell r="B143" t="str">
            <v>J0485</v>
          </cell>
          <cell r="C143" t="str">
            <v>INJ, BELATACEPT, 1 MG</v>
          </cell>
          <cell r="D143" t="str">
            <v>Nulojix</v>
          </cell>
          <cell r="E143">
            <v>41275</v>
          </cell>
          <cell r="F143" t="str">
            <v>I</v>
          </cell>
          <cell r="G143">
            <v>9</v>
          </cell>
          <cell r="H143" t="str">
            <v>U</v>
          </cell>
          <cell r="L143">
            <v>3.89</v>
          </cell>
        </row>
        <row r="144">
          <cell r="B144" t="str">
            <v>J0490</v>
          </cell>
          <cell r="C144" t="str">
            <v>INJ, BELIMUMAB, 10 MG</v>
          </cell>
          <cell r="D144" t="str">
            <v>Benlysta (IV INF, SUBQ)</v>
          </cell>
          <cell r="E144">
            <v>40909</v>
          </cell>
          <cell r="F144" t="str">
            <v>I</v>
          </cell>
          <cell r="G144">
            <v>30</v>
          </cell>
          <cell r="H144" t="str">
            <v>U</v>
          </cell>
          <cell r="L144">
            <v>58.3</v>
          </cell>
        </row>
        <row r="145">
          <cell r="B145" t="str">
            <v>J0491</v>
          </cell>
          <cell r="C145" t="str">
            <v>INJ, ANIFROLUMAB-FNIA, 1 MG</v>
          </cell>
          <cell r="D145" t="str">
            <v>Saphnelo</v>
          </cell>
          <cell r="E145">
            <v>44652</v>
          </cell>
          <cell r="F145" t="str">
            <v>I</v>
          </cell>
          <cell r="G145">
            <v>9</v>
          </cell>
          <cell r="H145" t="str">
            <v>U</v>
          </cell>
          <cell r="L145">
            <v>18.510000000000002</v>
          </cell>
        </row>
        <row r="146">
          <cell r="B146" t="str">
            <v>J0500</v>
          </cell>
          <cell r="C146" t="str">
            <v>INJ, DICYCLOMINE HCL, UP TO 20 MG</v>
          </cell>
          <cell r="D146" t="str">
            <v>Bentyl (IM)</v>
          </cell>
          <cell r="E146">
            <v>31413</v>
          </cell>
          <cell r="F146" t="str">
            <v>I</v>
          </cell>
          <cell r="G146">
            <v>30</v>
          </cell>
          <cell r="H146">
            <v>0</v>
          </cell>
          <cell r="L146">
            <v>8.52</v>
          </cell>
        </row>
        <row r="147">
          <cell r="B147" t="str">
            <v>J0515</v>
          </cell>
          <cell r="C147" t="str">
            <v>INJ, BENZTROPINE MESYLATE, 1 MG</v>
          </cell>
          <cell r="D147" t="str">
            <v>Cogentin (IM, slow IVP)</v>
          </cell>
          <cell r="E147">
            <v>29952</v>
          </cell>
          <cell r="F147" t="str">
            <v>I</v>
          </cell>
          <cell r="G147">
            <v>30</v>
          </cell>
          <cell r="H147">
            <v>0</v>
          </cell>
          <cell r="L147">
            <v>13.54</v>
          </cell>
        </row>
        <row r="148">
          <cell r="B148" t="str">
            <v>J0517</v>
          </cell>
          <cell r="C148" t="str">
            <v>INJ, BENRALIZUMAB, 1 MG</v>
          </cell>
          <cell r="D148" t="str">
            <v>Fasenra (SUBQ)</v>
          </cell>
          <cell r="E148">
            <v>43466</v>
          </cell>
          <cell r="F148" t="str">
            <v>I</v>
          </cell>
          <cell r="G148">
            <v>30</v>
          </cell>
          <cell r="H148">
            <v>0</v>
          </cell>
          <cell r="L148">
            <v>165.56</v>
          </cell>
        </row>
        <row r="149">
          <cell r="B149" t="str">
            <v>J0525</v>
          </cell>
          <cell r="C149" t="str">
            <v>INJ, CEFOTETAN DISODIUM, 10 MG</v>
          </cell>
          <cell r="D149" t="str">
            <v>Cefotan (IV INF, IM, IVP)</v>
          </cell>
          <cell r="E149">
            <v>45931</v>
          </cell>
          <cell r="F149" t="str">
            <v>I</v>
          </cell>
          <cell r="G149">
            <v>30</v>
          </cell>
          <cell r="H149">
            <v>0</v>
          </cell>
          <cell r="L149">
            <v>0.28000000000000003</v>
          </cell>
        </row>
        <row r="150">
          <cell r="B150" t="str">
            <v>J0558</v>
          </cell>
          <cell r="C150" t="str">
            <v>INJ, PCN G BENZ/PCN G PRO, 100,000 UNITS</v>
          </cell>
          <cell r="D150" t="str">
            <v>Bicillin C-R (IM)</v>
          </cell>
          <cell r="E150">
            <v>40544</v>
          </cell>
          <cell r="F150" t="str">
            <v>I</v>
          </cell>
          <cell r="G150">
            <v>30</v>
          </cell>
          <cell r="H150">
            <v>0</v>
          </cell>
          <cell r="L150">
            <v>19.52</v>
          </cell>
        </row>
        <row r="151">
          <cell r="B151" t="str">
            <v>J0561</v>
          </cell>
          <cell r="C151" t="str">
            <v>INJ, PCN G BENZATHINE, 100,000 UNITS</v>
          </cell>
          <cell r="D151" t="str">
            <v>Bicillin L-A (IM)</v>
          </cell>
          <cell r="E151">
            <v>40544</v>
          </cell>
          <cell r="F151" t="str">
            <v>I</v>
          </cell>
          <cell r="G151">
            <v>30</v>
          </cell>
          <cell r="H151">
            <v>0</v>
          </cell>
          <cell r="L151">
            <v>32.590000000000003</v>
          </cell>
        </row>
        <row r="152">
          <cell r="B152" t="str">
            <v>J0565</v>
          </cell>
          <cell r="C152" t="str">
            <v>INJ, BEZLOTOXUMAB, 10 MG</v>
          </cell>
          <cell r="D152" t="str">
            <v>Zinplava</v>
          </cell>
          <cell r="E152">
            <v>43101</v>
          </cell>
          <cell r="F152" t="str">
            <v>I</v>
          </cell>
          <cell r="G152">
            <v>9</v>
          </cell>
          <cell r="H152">
            <v>0</v>
          </cell>
          <cell r="L152">
            <v>38</v>
          </cell>
        </row>
        <row r="153">
          <cell r="B153" t="str">
            <v>J0567</v>
          </cell>
          <cell r="C153" t="str">
            <v>INJ, CERLIPONASE ALFA, 1 MG</v>
          </cell>
          <cell r="D153" t="str">
            <v>Brineura (Intraventricular)</v>
          </cell>
          <cell r="E153">
            <v>43466</v>
          </cell>
          <cell r="F153" t="str">
            <v>I</v>
          </cell>
          <cell r="G153">
            <v>9</v>
          </cell>
          <cell r="H153" t="str">
            <v>U</v>
          </cell>
          <cell r="L153">
            <v>119.58</v>
          </cell>
        </row>
        <row r="154">
          <cell r="B154" t="str">
            <v>J0571</v>
          </cell>
          <cell r="C154" t="str">
            <v>ORAL, BUPRENORPHINE, 1 MG</v>
          </cell>
          <cell r="D154" t="str">
            <v>Buprenorphine HCl *tablets only*</v>
          </cell>
          <cell r="E154">
            <v>42005</v>
          </cell>
          <cell r="F154">
            <v>1</v>
          </cell>
          <cell r="G154">
            <v>9</v>
          </cell>
          <cell r="H154">
            <v>0</v>
          </cell>
          <cell r="L154">
            <v>0.08</v>
          </cell>
        </row>
        <row r="155">
          <cell r="B155" t="str">
            <v>J0572</v>
          </cell>
          <cell r="C155" t="str">
            <v>ORAL, BUPRENOR/NALOX, UP TO 3 MG BUPR</v>
          </cell>
          <cell r="D155" t="str">
            <v>Bunavail, Suboxone, Zubsolv</v>
          </cell>
          <cell r="E155">
            <v>42005</v>
          </cell>
          <cell r="F155">
            <v>1</v>
          </cell>
          <cell r="G155">
            <v>9</v>
          </cell>
          <cell r="H155">
            <v>0</v>
          </cell>
          <cell r="L155">
            <v>1.08</v>
          </cell>
        </row>
        <row r="156">
          <cell r="B156" t="str">
            <v>J0573</v>
          </cell>
          <cell r="C156" t="str">
            <v>ORAL, BUPRENOR/NALOX, 3.1 TO 6 MG BUPR</v>
          </cell>
          <cell r="D156" t="str">
            <v>Bunavail, Suboxone, Zubsolv</v>
          </cell>
          <cell r="E156">
            <v>42005</v>
          </cell>
          <cell r="F156">
            <v>1</v>
          </cell>
          <cell r="G156">
            <v>9</v>
          </cell>
          <cell r="H156">
            <v>0</v>
          </cell>
          <cell r="L156">
            <v>2.27</v>
          </cell>
        </row>
        <row r="157">
          <cell r="B157" t="str">
            <v>J0574</v>
          </cell>
          <cell r="C157" t="str">
            <v>ORAL, BUPRENOR/NALOX, 6.1 TO 10 MG BUPR</v>
          </cell>
          <cell r="D157" t="str">
            <v>Bunavail, Suboxone, Zubsolv</v>
          </cell>
          <cell r="E157">
            <v>42005</v>
          </cell>
          <cell r="F157">
            <v>1</v>
          </cell>
          <cell r="G157">
            <v>9</v>
          </cell>
          <cell r="H157">
            <v>0</v>
          </cell>
          <cell r="L157">
            <v>1.81</v>
          </cell>
        </row>
        <row r="158">
          <cell r="B158" t="str">
            <v>J0575</v>
          </cell>
          <cell r="C158" t="str">
            <v>ORAL, BUPRENOR/NALOX, OVER 10 MG BUPR</v>
          </cell>
          <cell r="D158" t="str">
            <v>Suboxone, Zubsolv</v>
          </cell>
          <cell r="E158">
            <v>42005</v>
          </cell>
          <cell r="F158">
            <v>1</v>
          </cell>
          <cell r="G158">
            <v>9</v>
          </cell>
          <cell r="H158">
            <v>0</v>
          </cell>
          <cell r="L158">
            <v>4.2</v>
          </cell>
        </row>
        <row r="159">
          <cell r="B159" t="str">
            <v>J0577</v>
          </cell>
          <cell r="C159" t="str">
            <v>INJ, BUPRENORPHINE ER, BRIXADI, &lt;= 7 DAYS OF TX</v>
          </cell>
          <cell r="D159" t="str">
            <v>Brixadi (SUBQ) [8mg, 16mg, 24mg, and 32mg] (GCN: 080366, 080367, 080368, 080369)</v>
          </cell>
          <cell r="E159">
            <v>45383</v>
          </cell>
          <cell r="F159" t="str">
            <v>I</v>
          </cell>
          <cell r="G159">
            <v>30</v>
          </cell>
          <cell r="H159">
            <v>0</v>
          </cell>
          <cell r="L159">
            <v>430.58</v>
          </cell>
        </row>
        <row r="160">
          <cell r="B160" t="str">
            <v>J0578</v>
          </cell>
          <cell r="C160" t="str">
            <v>INJ, BUPRENORPHINE ER, BRIXADI, &gt; 7 DAYS &amp; UT 28 DAYS OF TX</v>
          </cell>
          <cell r="D160" t="str">
            <v>Brixadi (SUBQ) [64mg, 96mg, and 128mg] (GCN: 080370, 080371, 080372)</v>
          </cell>
          <cell r="E160">
            <v>45383</v>
          </cell>
          <cell r="F160" t="str">
            <v>I</v>
          </cell>
          <cell r="G160">
            <v>30</v>
          </cell>
          <cell r="H160">
            <v>0</v>
          </cell>
          <cell r="L160">
            <v>1722.31</v>
          </cell>
        </row>
        <row r="161">
          <cell r="B161" t="str">
            <v>J0582</v>
          </cell>
          <cell r="C161" t="str">
            <v>INJ, BIVALIRUDIN (ENDO), NTE TO J0583, 1 MG</v>
          </cell>
          <cell r="D161" t="str">
            <v>Bivalirudin (IV INF)
LABELER: 42023 - under JHP (HICL 21872; GCN 08076) *250 mg/50 mL*</v>
          </cell>
          <cell r="E161">
            <v>45931</v>
          </cell>
          <cell r="F161" t="str">
            <v>I</v>
          </cell>
          <cell r="G161">
            <v>9</v>
          </cell>
          <cell r="H161">
            <v>0</v>
          </cell>
          <cell r="L161">
            <v>0.16</v>
          </cell>
        </row>
        <row r="162">
          <cell r="B162" t="str">
            <v>J0583</v>
          </cell>
          <cell r="C162" t="str">
            <v>INJ, BIVALIRUDIN, 1 MG</v>
          </cell>
          <cell r="D162" t="str">
            <v>Angiomax (IV)
EXCLUDE LABELER: 42023 (HICL 21872; GCN 08076)</v>
          </cell>
          <cell r="E162">
            <v>37987</v>
          </cell>
          <cell r="F162" t="str">
            <v>I</v>
          </cell>
          <cell r="G162">
            <v>9</v>
          </cell>
          <cell r="H162" t="str">
            <v>D</v>
          </cell>
          <cell r="L162">
            <v>0.17</v>
          </cell>
        </row>
        <row r="163">
          <cell r="B163" t="str">
            <v>J0584</v>
          </cell>
          <cell r="C163" t="str">
            <v>INJ, BUROSUMAB-TWZA 1 MG</v>
          </cell>
          <cell r="D163" t="str">
            <v>Crysvita (SUBQ)</v>
          </cell>
          <cell r="E163">
            <v>43466</v>
          </cell>
          <cell r="F163" t="str">
            <v>I</v>
          </cell>
          <cell r="G163">
            <v>30</v>
          </cell>
          <cell r="H163" t="str">
            <v>U</v>
          </cell>
          <cell r="L163">
            <v>513.37</v>
          </cell>
        </row>
        <row r="164">
          <cell r="B164" t="str">
            <v>J0585</v>
          </cell>
          <cell r="C164" t="str">
            <v>INJ, ONABOTULINUMTOXINA, 1 UNIT</v>
          </cell>
          <cell r="D164" t="str">
            <v>Botox (ID, IM)</v>
          </cell>
          <cell r="E164">
            <v>33239</v>
          </cell>
          <cell r="F164" t="str">
            <v>I</v>
          </cell>
          <cell r="G164">
            <v>30</v>
          </cell>
          <cell r="H164">
            <v>0</v>
          </cell>
          <cell r="L164">
            <v>6.51</v>
          </cell>
        </row>
        <row r="165">
          <cell r="B165" t="str">
            <v>J0586</v>
          </cell>
          <cell r="C165" t="str">
            <v>INJ, ABOBOTULINUMTOXINA, 5 UNITS</v>
          </cell>
          <cell r="D165" t="str">
            <v>Dysport (IM)</v>
          </cell>
          <cell r="E165">
            <v>40179</v>
          </cell>
          <cell r="F165" t="str">
            <v>I</v>
          </cell>
          <cell r="G165">
            <v>30</v>
          </cell>
          <cell r="H165">
            <v>0</v>
          </cell>
          <cell r="L165">
            <v>8.9499999999999993</v>
          </cell>
        </row>
        <row r="166">
          <cell r="B166" t="str">
            <v>J0587</v>
          </cell>
          <cell r="C166" t="str">
            <v>INJ, RIMABOTULINUMTOXINB, 100 UNITS</v>
          </cell>
          <cell r="D166" t="str">
            <v>Myobloc (IM, Intraglandular)</v>
          </cell>
          <cell r="E166">
            <v>37257</v>
          </cell>
          <cell r="F166" t="str">
            <v>I</v>
          </cell>
          <cell r="G166">
            <v>30</v>
          </cell>
          <cell r="H166">
            <v>0</v>
          </cell>
          <cell r="L166">
            <v>13.29</v>
          </cell>
        </row>
        <row r="167">
          <cell r="B167" t="str">
            <v>J0588</v>
          </cell>
          <cell r="C167" t="str">
            <v>INJ, INCOBOTULINUMTOXIN A, 1 UNIT</v>
          </cell>
          <cell r="D167" t="str">
            <v>Xeomin (IM)</v>
          </cell>
          <cell r="E167">
            <v>40909</v>
          </cell>
          <cell r="F167" t="str">
            <v>I</v>
          </cell>
          <cell r="G167">
            <v>30</v>
          </cell>
          <cell r="H167">
            <v>0</v>
          </cell>
          <cell r="L167">
            <v>5.29</v>
          </cell>
        </row>
        <row r="168">
          <cell r="B168" t="str">
            <v>J0589</v>
          </cell>
          <cell r="C168" t="str">
            <v>INJ, DAXIBOTULINUMTOXINA-LANM, 1 UNIT</v>
          </cell>
          <cell r="D168" t="str">
            <v>Daxxify (IM)</v>
          </cell>
          <cell r="E168">
            <v>45383</v>
          </cell>
          <cell r="F168" t="str">
            <v>I</v>
          </cell>
          <cell r="G168">
            <v>30</v>
          </cell>
          <cell r="H168" t="str">
            <v>D</v>
          </cell>
          <cell r="L168">
            <v>3.07</v>
          </cell>
        </row>
        <row r="169">
          <cell r="B169" t="str">
            <v>J0592</v>
          </cell>
          <cell r="C169" t="str">
            <v>INJ, BUPRENORPHINE HCL, 0.1 MG</v>
          </cell>
          <cell r="D169" t="str">
            <v>Buprenex (IM, slow IVP)</v>
          </cell>
          <cell r="E169">
            <v>37622</v>
          </cell>
          <cell r="F169" t="str">
            <v>I</v>
          </cell>
          <cell r="G169">
            <v>30</v>
          </cell>
          <cell r="H169" t="str">
            <v>D</v>
          </cell>
          <cell r="L169">
            <v>4.47</v>
          </cell>
        </row>
        <row r="170">
          <cell r="B170" t="str">
            <v>J0593</v>
          </cell>
          <cell r="C170" t="str">
            <v>INJ, LANADELUMAB-FLYO, 1 MG</v>
          </cell>
          <cell r="D170" t="str">
            <v>Takhzyro (SUBQ)</v>
          </cell>
          <cell r="E170">
            <v>43739</v>
          </cell>
          <cell r="F170" t="str">
            <v>I</v>
          </cell>
          <cell r="G170">
            <v>30</v>
          </cell>
          <cell r="H170" t="str">
            <v>U</v>
          </cell>
          <cell r="L170">
            <v>88.22</v>
          </cell>
        </row>
        <row r="171">
          <cell r="B171" t="str">
            <v>J0594</v>
          </cell>
          <cell r="C171" t="str">
            <v>INJ, BUSULFAN, 1 MG</v>
          </cell>
          <cell r="D171" t="str">
            <v>Busulfex</v>
          </cell>
          <cell r="E171">
            <v>39083</v>
          </cell>
          <cell r="F171" t="str">
            <v>I</v>
          </cell>
          <cell r="G171">
            <v>9</v>
          </cell>
          <cell r="H171" t="str">
            <v>D</v>
          </cell>
          <cell r="L171">
            <v>1.03</v>
          </cell>
        </row>
        <row r="172">
          <cell r="B172" t="str">
            <v>J0595</v>
          </cell>
          <cell r="C172" t="str">
            <v>INJ, BUTORPHANOL TARTRATE, 1 MG</v>
          </cell>
          <cell r="D172" t="str">
            <v>Butorphanol (IM, IV)</v>
          </cell>
          <cell r="E172">
            <v>37987</v>
          </cell>
          <cell r="F172" t="str">
            <v>I</v>
          </cell>
          <cell r="G172">
            <v>30</v>
          </cell>
          <cell r="H172">
            <v>0</v>
          </cell>
          <cell r="L172">
            <v>10.51</v>
          </cell>
        </row>
        <row r="173">
          <cell r="B173" t="str">
            <v>J0596</v>
          </cell>
          <cell r="C173" t="str">
            <v>INJ, C-1 ESTERASE, RUCONEST, 10 UNIT</v>
          </cell>
          <cell r="D173" t="str">
            <v>Ruconest (IVP)</v>
          </cell>
          <cell r="E173">
            <v>42370</v>
          </cell>
          <cell r="F173" t="str">
            <v>I</v>
          </cell>
          <cell r="G173">
            <v>9</v>
          </cell>
          <cell r="H173">
            <v>0</v>
          </cell>
          <cell r="L173">
            <v>37.83</v>
          </cell>
        </row>
        <row r="174">
          <cell r="B174" t="str">
            <v>J0597</v>
          </cell>
          <cell r="C174" t="str">
            <v>INJ, C-1 ESTERASE, BERINERT, 10 UNIT</v>
          </cell>
          <cell r="D174" t="str">
            <v>Berinert (IVP)</v>
          </cell>
          <cell r="E174">
            <v>40544</v>
          </cell>
          <cell r="F174" t="str">
            <v>I</v>
          </cell>
          <cell r="G174">
            <v>9</v>
          </cell>
          <cell r="H174" t="str">
            <v>U</v>
          </cell>
          <cell r="L174">
            <v>79.260000000000005</v>
          </cell>
        </row>
        <row r="175">
          <cell r="B175" t="str">
            <v>J0598</v>
          </cell>
          <cell r="C175" t="str">
            <v>INJ, C-1 ESTERASE, CINRYZE, 10 UNIT</v>
          </cell>
          <cell r="D175" t="str">
            <v>Cinryze (IVP)</v>
          </cell>
          <cell r="E175">
            <v>40179</v>
          </cell>
          <cell r="F175" t="str">
            <v>I</v>
          </cell>
          <cell r="G175">
            <v>9</v>
          </cell>
          <cell r="H175" t="str">
            <v>U</v>
          </cell>
          <cell r="L175">
            <v>66.75</v>
          </cell>
        </row>
        <row r="176">
          <cell r="B176" t="str">
            <v>J0599</v>
          </cell>
          <cell r="C176" t="str">
            <v>INJ, C-1 ESTERASE, HAEGARDA, 10 UNIT</v>
          </cell>
          <cell r="D176" t="str">
            <v>Haegarda (SUBQ)</v>
          </cell>
          <cell r="E176">
            <v>43466</v>
          </cell>
          <cell r="F176" t="str">
            <v>I</v>
          </cell>
          <cell r="G176">
            <v>30</v>
          </cell>
          <cell r="H176" t="str">
            <v>U</v>
          </cell>
          <cell r="L176">
            <v>12.59</v>
          </cell>
        </row>
        <row r="177">
          <cell r="B177" t="str">
            <v>J0600</v>
          </cell>
          <cell r="C177" t="str">
            <v>INJ, EDETATE CAL DISODIUM, UP TO 1000 MG</v>
          </cell>
          <cell r="D177" t="str">
            <v>Calcium Disodium Versenate (IM, IV)</v>
          </cell>
          <cell r="E177">
            <v>29952</v>
          </cell>
          <cell r="F177" t="str">
            <v>I</v>
          </cell>
          <cell r="G177">
            <v>30</v>
          </cell>
          <cell r="H177" t="str">
            <v>D</v>
          </cell>
          <cell r="L177">
            <v>6189.49</v>
          </cell>
        </row>
        <row r="178">
          <cell r="B178" t="str">
            <v>J0601</v>
          </cell>
          <cell r="C178" t="str">
            <v>ORAL, SEVELAMER CARBONATE, ESRD, 20 MG</v>
          </cell>
          <cell r="D178" t="str">
            <v>Renvela (ORAL)</v>
          </cell>
          <cell r="E178">
            <v>45658</v>
          </cell>
          <cell r="F178">
            <v>1</v>
          </cell>
          <cell r="G178">
            <v>9</v>
          </cell>
          <cell r="H178">
            <v>0</v>
          </cell>
          <cell r="L178">
            <v>0.01</v>
          </cell>
        </row>
        <row r="179">
          <cell r="B179" t="str">
            <v>J0602</v>
          </cell>
          <cell r="C179" t="str">
            <v>ORAL, SEVELAMER CARB, ESRD, PWDR, 20 MG</v>
          </cell>
          <cell r="D179" t="str">
            <v>Renvela (ORAL)</v>
          </cell>
          <cell r="E179">
            <v>45658</v>
          </cell>
          <cell r="F179">
            <v>1</v>
          </cell>
          <cell r="G179">
            <v>9</v>
          </cell>
          <cell r="H179">
            <v>0</v>
          </cell>
          <cell r="L179">
            <v>0.02</v>
          </cell>
        </row>
        <row r="180">
          <cell r="B180" t="str">
            <v>J0603</v>
          </cell>
          <cell r="C180" t="str">
            <v>ORAL, SEVELAMER HCL, ESRD, 20 MG</v>
          </cell>
          <cell r="D180" t="str">
            <v>Renagel (ORAL)</v>
          </cell>
          <cell r="E180">
            <v>45658</v>
          </cell>
          <cell r="F180">
            <v>1</v>
          </cell>
          <cell r="G180">
            <v>9</v>
          </cell>
          <cell r="H180">
            <v>0</v>
          </cell>
          <cell r="L180">
            <v>0.06</v>
          </cell>
        </row>
        <row r="181">
          <cell r="B181" t="str">
            <v>J0604</v>
          </cell>
          <cell r="C181" t="str">
            <v>ORAL, CINACALCET, ESRD, 1 MG</v>
          </cell>
          <cell r="D181" t="str">
            <v>Sensipar</v>
          </cell>
          <cell r="E181">
            <v>43101</v>
          </cell>
          <cell r="F181">
            <v>1</v>
          </cell>
          <cell r="G181">
            <v>9</v>
          </cell>
          <cell r="H181" t="str">
            <v>U</v>
          </cell>
          <cell r="L181">
            <v>0.01</v>
          </cell>
        </row>
        <row r="182">
          <cell r="B182" t="str">
            <v>J0605</v>
          </cell>
          <cell r="C182" t="str">
            <v>ORAL, SUCROFERRIC OXYHYDROX, ESRD, 5 MG</v>
          </cell>
          <cell r="D182" t="str">
            <v>Velphoro (ORAL)</v>
          </cell>
          <cell r="E182">
            <v>45658</v>
          </cell>
          <cell r="F182">
            <v>1</v>
          </cell>
          <cell r="G182">
            <v>9</v>
          </cell>
          <cell r="H182">
            <v>0</v>
          </cell>
          <cell r="L182">
            <v>0.17</v>
          </cell>
        </row>
        <row r="183">
          <cell r="B183" t="str">
            <v>J0606</v>
          </cell>
          <cell r="C183" t="str">
            <v>INJ, ETELCALCETIDE, 0.1 MG</v>
          </cell>
          <cell r="D183" t="str">
            <v>Parsabiv (IV bolus)</v>
          </cell>
          <cell r="E183">
            <v>43101</v>
          </cell>
          <cell r="F183" t="str">
            <v>I</v>
          </cell>
          <cell r="G183">
            <v>9</v>
          </cell>
          <cell r="H183" t="str">
            <v>U</v>
          </cell>
          <cell r="L183">
            <v>4.34</v>
          </cell>
        </row>
        <row r="184">
          <cell r="B184" t="str">
            <v>J0607</v>
          </cell>
          <cell r="C184" t="str">
            <v>ORAL, LANTHANUM CARBONATE, ESRD, 5 MG</v>
          </cell>
          <cell r="D184" t="str">
            <v>Fosrenol (ORAL)</v>
          </cell>
          <cell r="E184">
            <v>45658</v>
          </cell>
          <cell r="F184">
            <v>1</v>
          </cell>
          <cell r="G184">
            <v>9</v>
          </cell>
          <cell r="H184">
            <v>0</v>
          </cell>
          <cell r="L184">
            <v>0.03</v>
          </cell>
        </row>
        <row r="185">
          <cell r="B185" t="str">
            <v>J0608</v>
          </cell>
          <cell r="C185" t="str">
            <v>ORAL, LANTHANUM CARB, ESRD, PWDR, 5 MG</v>
          </cell>
          <cell r="D185" t="str">
            <v>Fosrenol (ORAL)</v>
          </cell>
          <cell r="E185">
            <v>45658</v>
          </cell>
          <cell r="F185">
            <v>1</v>
          </cell>
          <cell r="G185">
            <v>9</v>
          </cell>
          <cell r="H185">
            <v>0</v>
          </cell>
          <cell r="L185">
            <v>7.0000000000000007E-2</v>
          </cell>
        </row>
        <row r="186">
          <cell r="B186" t="str">
            <v>J0609</v>
          </cell>
          <cell r="C186" t="str">
            <v>ORAL, FERRIC CITRATE, ESRD, 3 MG IRON</v>
          </cell>
          <cell r="D186" t="str">
            <v>Auryxia (ORAL)</v>
          </cell>
          <cell r="E186">
            <v>45658</v>
          </cell>
          <cell r="F186">
            <v>1</v>
          </cell>
          <cell r="G186">
            <v>9</v>
          </cell>
          <cell r="H186">
            <v>0</v>
          </cell>
          <cell r="L186">
            <v>0.1</v>
          </cell>
        </row>
        <row r="187">
          <cell r="B187" t="str">
            <v>J0612</v>
          </cell>
          <cell r="C187" t="str">
            <v>INJ, CALCIUM GLUCONATE, NOS, 10 MG</v>
          </cell>
          <cell r="D187" t="str">
            <v>Calcium Gluconate (IV INF)
 EXCLUDE LABELER: 44567 (HICL 45482)</v>
          </cell>
          <cell r="E187">
            <v>45017</v>
          </cell>
          <cell r="F187" t="str">
            <v>I</v>
          </cell>
          <cell r="G187">
            <v>9</v>
          </cell>
          <cell r="H187">
            <v>0</v>
          </cell>
          <cell r="L187">
            <v>0.03</v>
          </cell>
        </row>
        <row r="188">
          <cell r="B188" t="str">
            <v>J0613</v>
          </cell>
          <cell r="C188" t="str">
            <v>INJ, CALCIUM GLU (WG CRITIC CARE) NTE J0612, 10 MG</v>
          </cell>
          <cell r="D188" t="str">
            <v>Calcium gluconate (IV Bolus, IV INF)
LABELER: 44567 (HICL 45482; GCN 079277, 079278, 082692) *NDC 44567-0620/0621/0622-xx*</v>
          </cell>
          <cell r="E188">
            <v>45017</v>
          </cell>
          <cell r="F188" t="str">
            <v>I</v>
          </cell>
          <cell r="G188">
            <v>9</v>
          </cell>
          <cell r="H188">
            <v>0</v>
          </cell>
          <cell r="L188">
            <v>0.05</v>
          </cell>
        </row>
        <row r="189">
          <cell r="B189" t="str">
            <v>J0614</v>
          </cell>
          <cell r="C189" t="str">
            <v>INJ, TREOSULFAN, 50 MG</v>
          </cell>
          <cell r="D189" t="str">
            <v>Grafapex (IV INF)</v>
          </cell>
          <cell r="E189">
            <v>45931</v>
          </cell>
          <cell r="F189" t="str">
            <v>I</v>
          </cell>
          <cell r="G189">
            <v>9</v>
          </cell>
          <cell r="H189">
            <v>0</v>
          </cell>
          <cell r="L189">
            <v>32.33</v>
          </cell>
        </row>
        <row r="190">
          <cell r="B190" t="str">
            <v>J0615</v>
          </cell>
          <cell r="C190" t="str">
            <v>ORAL, CALCIUM ACETATE, ESRD, 23 MG</v>
          </cell>
          <cell r="D190" t="str">
            <v>Calcium Acetate (ORAL)</v>
          </cell>
          <cell r="E190">
            <v>45658</v>
          </cell>
          <cell r="F190">
            <v>1</v>
          </cell>
          <cell r="G190">
            <v>9</v>
          </cell>
          <cell r="H190">
            <v>0</v>
          </cell>
          <cell r="L190">
            <v>0.01</v>
          </cell>
        </row>
        <row r="191">
          <cell r="B191" t="str">
            <v>J0616</v>
          </cell>
          <cell r="C191" t="str">
            <v>INJ, METOPROLOL TARTRATE, 1 MG</v>
          </cell>
          <cell r="D191" t="str">
            <v>Metoprolol (IVP, SLOW IV INF)</v>
          </cell>
          <cell r="E191">
            <v>45839</v>
          </cell>
          <cell r="F191" t="str">
            <v>I</v>
          </cell>
          <cell r="G191">
            <v>9</v>
          </cell>
          <cell r="H191">
            <v>0</v>
          </cell>
          <cell r="L191">
            <v>0.16</v>
          </cell>
        </row>
        <row r="192">
          <cell r="B192" t="str">
            <v>J0618</v>
          </cell>
          <cell r="C192" t="str">
            <v>INJ, CALCIUM CHLORIDE, 2 MG</v>
          </cell>
          <cell r="D192" t="str">
            <v>Calcium Chloride (IV BOLUS, IV INF)</v>
          </cell>
          <cell r="E192">
            <v>45839</v>
          </cell>
          <cell r="F192" t="str">
            <v>I</v>
          </cell>
          <cell r="G192">
            <v>9</v>
          </cell>
          <cell r="H192">
            <v>0</v>
          </cell>
          <cell r="L192">
            <v>0.03</v>
          </cell>
        </row>
        <row r="193">
          <cell r="B193" t="str">
            <v>J0630</v>
          </cell>
          <cell r="C193" t="str">
            <v>INJ, CALCITONIN SALMON, UP TO 400 UNITS</v>
          </cell>
          <cell r="D193" t="str">
            <v>Miacalcin (IM, SUBQ)</v>
          </cell>
          <cell r="E193">
            <v>29952</v>
          </cell>
          <cell r="F193" t="str">
            <v>I</v>
          </cell>
          <cell r="G193">
            <v>30</v>
          </cell>
          <cell r="H193" t="str">
            <v>U</v>
          </cell>
          <cell r="L193">
            <v>600</v>
          </cell>
        </row>
        <row r="194">
          <cell r="B194" t="str">
            <v>J0636</v>
          </cell>
          <cell r="C194" t="str">
            <v>INJ, CALCITRIOL, 0.1 MCG</v>
          </cell>
          <cell r="D194" t="str">
            <v>Calcitriol (bolus IV thru catheter at end of hemodialysis)</v>
          </cell>
          <cell r="E194">
            <v>37622</v>
          </cell>
          <cell r="F194" t="str">
            <v>I</v>
          </cell>
          <cell r="G194">
            <v>9</v>
          </cell>
          <cell r="H194">
            <v>0</v>
          </cell>
          <cell r="L194">
            <v>1</v>
          </cell>
        </row>
        <row r="195">
          <cell r="B195" t="str">
            <v>J0637</v>
          </cell>
          <cell r="C195" t="str">
            <v>INJ, CASPOFUNGIN ACETATE, 5 MG</v>
          </cell>
          <cell r="D195" t="str">
            <v>Cancidas</v>
          </cell>
          <cell r="E195">
            <v>37622</v>
          </cell>
          <cell r="F195" t="str">
            <v>I</v>
          </cell>
          <cell r="G195">
            <v>9</v>
          </cell>
          <cell r="H195" t="str">
            <v>D</v>
          </cell>
          <cell r="L195">
            <v>2.88</v>
          </cell>
        </row>
        <row r="196">
          <cell r="B196" t="str">
            <v>J0638</v>
          </cell>
          <cell r="C196" t="str">
            <v>INJ, CANAKINUMAB, 1 MG</v>
          </cell>
          <cell r="D196" t="str">
            <v>Ilaris (SUBQ)</v>
          </cell>
          <cell r="E196">
            <v>40544</v>
          </cell>
          <cell r="F196" t="str">
            <v>I</v>
          </cell>
          <cell r="G196">
            <v>30</v>
          </cell>
          <cell r="H196">
            <v>0</v>
          </cell>
          <cell r="L196">
            <v>156.54</v>
          </cell>
        </row>
        <row r="197">
          <cell r="B197" t="str">
            <v>J0640</v>
          </cell>
          <cell r="C197" t="str">
            <v>INJ, LEUCOVORIN CALCIUM, 50 MG</v>
          </cell>
          <cell r="D197" t="str">
            <v>Leucovorin Calcium (IM, IVP, IVB, IV INF)
EXCLUDE LABELER: 83831 (10 mg/mL)</v>
          </cell>
          <cell r="E197">
            <v>29952</v>
          </cell>
          <cell r="F197" t="str">
            <v>I</v>
          </cell>
          <cell r="G197">
            <v>30</v>
          </cell>
          <cell r="H197" t="str">
            <v>U</v>
          </cell>
          <cell r="L197">
            <v>2.93</v>
          </cell>
        </row>
        <row r="198">
          <cell r="B198" t="str">
            <v>J0641</v>
          </cell>
          <cell r="C198" t="str">
            <v>INJ, LEVOLEUCOVORIN, NOS, 0.5 MG</v>
          </cell>
          <cell r="D198" t="str">
            <v>Fusilev, Levoleucovorin Calcium (IVP)</v>
          </cell>
          <cell r="E198">
            <v>39814</v>
          </cell>
          <cell r="F198" t="str">
            <v>I</v>
          </cell>
          <cell r="G198">
            <v>9</v>
          </cell>
          <cell r="H198" t="str">
            <v>U</v>
          </cell>
          <cell r="L198">
            <v>0.05</v>
          </cell>
        </row>
        <row r="199">
          <cell r="B199" t="str">
            <v>J0642</v>
          </cell>
          <cell r="C199" t="str">
            <v>INJ, LEVOLEUCOVORIN, KHAPZORY, 0.5 MG</v>
          </cell>
          <cell r="D199" t="str">
            <v>Khapzory (IVP)</v>
          </cell>
          <cell r="E199">
            <v>43739</v>
          </cell>
          <cell r="F199" t="str">
            <v>I</v>
          </cell>
          <cell r="G199">
            <v>9</v>
          </cell>
          <cell r="H199">
            <v>0</v>
          </cell>
          <cell r="L199">
            <v>1.3</v>
          </cell>
        </row>
        <row r="200">
          <cell r="B200" t="str">
            <v>J0650</v>
          </cell>
          <cell r="C200" t="str">
            <v>INJ, LEVOTHYROXINE SODIUM, NOS, 10 MCG</v>
          </cell>
          <cell r="D200" t="str">
            <v>Levothyroxine (IV INF)
EXCLUDE LABELER: 24201, 63323</v>
          </cell>
          <cell r="E200">
            <v>45383</v>
          </cell>
          <cell r="F200" t="str">
            <v>I</v>
          </cell>
          <cell r="G200">
            <v>9</v>
          </cell>
          <cell r="H200">
            <v>0</v>
          </cell>
          <cell r="L200">
            <v>5.0999999999999996</v>
          </cell>
        </row>
        <row r="201">
          <cell r="B201" t="str">
            <v>J0651</v>
          </cell>
          <cell r="C201" t="str">
            <v>INJ, LEVOTHY SOD (FRESENIUS KABI) NTE TO J0650, 10 MCG</v>
          </cell>
          <cell r="D201" t="str">
            <v>Levothyroxine (IV INF)
LABELER: 63323 (GCN 079662, 079663, 079664) *NDC 63323-0885/0890/0895-XX*</v>
          </cell>
          <cell r="E201">
            <v>45383</v>
          </cell>
          <cell r="F201" t="str">
            <v>I</v>
          </cell>
          <cell r="G201">
            <v>9</v>
          </cell>
          <cell r="H201">
            <v>0</v>
          </cell>
          <cell r="L201">
            <v>6.84</v>
          </cell>
        </row>
        <row r="202">
          <cell r="B202" t="str">
            <v>J0652</v>
          </cell>
          <cell r="C202" t="str">
            <v>INJ, LEVOTHY SOD (HIKMA) NTE TO J0650, 10 MCG</v>
          </cell>
          <cell r="D202" t="str">
            <v>Levothyroxine (IV INF)
LABELER: 24201 (GCN 082296) *NDC 24201-0002-XX*</v>
          </cell>
          <cell r="E202">
            <v>45383</v>
          </cell>
          <cell r="F202" t="str">
            <v>I</v>
          </cell>
          <cell r="G202">
            <v>9</v>
          </cell>
          <cell r="H202">
            <v>0</v>
          </cell>
          <cell r="L202">
            <v>6.32</v>
          </cell>
        </row>
        <row r="203">
          <cell r="B203" t="str">
            <v>J0665</v>
          </cell>
          <cell r="C203" t="str">
            <v>INJ, BUPIVACAINE, NOS, 0.5 MG</v>
          </cell>
          <cell r="D203" t="str">
            <v>Bupivicaine
EXCLUDE HICL: 38145, 47107</v>
          </cell>
          <cell r="E203">
            <v>45108</v>
          </cell>
          <cell r="F203" t="str">
            <v>I</v>
          </cell>
          <cell r="G203">
            <v>30</v>
          </cell>
          <cell r="H203">
            <v>0</v>
          </cell>
          <cell r="L203">
            <v>0.01</v>
          </cell>
        </row>
        <row r="204">
          <cell r="B204" t="str">
            <v>J0666</v>
          </cell>
          <cell r="C204" t="str">
            <v>INJ, BUPIVACAINE LIPOSOME, 1 MG</v>
          </cell>
          <cell r="D204" t="str">
            <v>Exparel (INJ)</v>
          </cell>
          <cell r="E204">
            <v>45658</v>
          </cell>
          <cell r="F204" t="str">
            <v>I</v>
          </cell>
          <cell r="G204">
            <v>30</v>
          </cell>
          <cell r="H204">
            <v>0</v>
          </cell>
          <cell r="L204">
            <v>1.45</v>
          </cell>
        </row>
        <row r="205">
          <cell r="B205" t="str">
            <v>J0668</v>
          </cell>
          <cell r="C205" t="str">
            <v>INSTILL, BUPIVACAINE/MELOX, 1 MG/0.03 MG</v>
          </cell>
          <cell r="D205" t="str">
            <v>Zynrelef (INSTILLATION)</v>
          </cell>
          <cell r="E205">
            <v>45931</v>
          </cell>
          <cell r="F205">
            <v>1</v>
          </cell>
          <cell r="G205">
            <v>9</v>
          </cell>
          <cell r="H205">
            <v>0</v>
          </cell>
          <cell r="L205">
            <v>0.8</v>
          </cell>
        </row>
        <row r="206">
          <cell r="B206" t="str">
            <v>J0670</v>
          </cell>
          <cell r="C206" t="str">
            <v>INJ, MEPIVACAINE HCL, 10 ML</v>
          </cell>
          <cell r="D206" t="str">
            <v>Carbocaine, Polocaine (Local infiltration, cervical, brachial, epidural blocks, etc)</v>
          </cell>
          <cell r="E206">
            <v>31413</v>
          </cell>
          <cell r="F206" t="str">
            <v>I</v>
          </cell>
          <cell r="G206">
            <v>30</v>
          </cell>
          <cell r="H206">
            <v>0</v>
          </cell>
          <cell r="L206">
            <v>4.1500000000000004</v>
          </cell>
        </row>
        <row r="207">
          <cell r="B207" t="str">
            <v>J0675</v>
          </cell>
          <cell r="C207" t="str">
            <v>INJ, CARBOPROST TROMETHAMINE, 0.1 MG</v>
          </cell>
          <cell r="D207" t="str">
            <v>Hemabate (IM)</v>
          </cell>
          <cell r="E207">
            <v>45931</v>
          </cell>
          <cell r="F207" t="str">
            <v>I</v>
          </cell>
          <cell r="G207">
            <v>30</v>
          </cell>
          <cell r="H207">
            <v>0</v>
          </cell>
          <cell r="L207">
            <v>31.36</v>
          </cell>
        </row>
        <row r="208">
          <cell r="B208" t="str">
            <v>J0681</v>
          </cell>
          <cell r="C208" t="str">
            <v>INJ, CEFTOBIPROLE MEDOCARIL SOD, 3 MG</v>
          </cell>
          <cell r="D208" t="str">
            <v>Zevtera (IV INF)</v>
          </cell>
          <cell r="E208">
            <v>45931</v>
          </cell>
          <cell r="F208" t="str">
            <v>I</v>
          </cell>
          <cell r="G208">
            <v>9</v>
          </cell>
          <cell r="H208" t="str">
            <v>D</v>
          </cell>
          <cell r="L208">
            <v>1.1000000000000001</v>
          </cell>
        </row>
        <row r="209">
          <cell r="B209" t="str">
            <v>J0687</v>
          </cell>
          <cell r="C209" t="str">
            <v>INJ, CEFAZOLIN SOD (WG CRITICAL CARE), NTE J0690, 500 MG</v>
          </cell>
          <cell r="D209" t="str">
            <v>Cefazolin (IV INF ONLY)
LABELER: 44567 (HICL 03976; GCN 024224, 083928) *ONLY 2 GM &amp; 3 GM</v>
          </cell>
          <cell r="E209">
            <v>45474</v>
          </cell>
          <cell r="F209" t="str">
            <v>I</v>
          </cell>
          <cell r="G209">
            <v>9</v>
          </cell>
          <cell r="H209" t="str">
            <v>U</v>
          </cell>
          <cell r="L209">
            <v>0.63</v>
          </cell>
        </row>
        <row r="210">
          <cell r="B210" t="str">
            <v>J0688</v>
          </cell>
          <cell r="C210" t="str">
            <v>INJ, CEFAZOLIN SOD (HIKMA), NTE TO J0690, 500 MG</v>
          </cell>
          <cell r="D210" t="str">
            <v>Cefazolin (IV INF ONLY)
LABELER: 00143 (HICL 03976; GCN 024224, 083928) *ONLY 2 GM &amp; 3 GM</v>
          </cell>
          <cell r="E210">
            <v>45292</v>
          </cell>
          <cell r="F210" t="str">
            <v>I</v>
          </cell>
          <cell r="G210">
            <v>9</v>
          </cell>
          <cell r="H210">
            <v>0</v>
          </cell>
          <cell r="L210">
            <v>0.85</v>
          </cell>
        </row>
        <row r="211">
          <cell r="B211" t="str">
            <v>J0689</v>
          </cell>
          <cell r="C211" t="str">
            <v>INJ, CEFAZOLIN SOD (BAXTER), NTE TO J0690, 500 MG</v>
          </cell>
          <cell r="D211" t="str">
            <v>Cefazolin (IV INF ONLY)
LABELER: 00338 (HICL 25040; GCN 009059, 075120, 086493) *ONLY 20 mg/mL*</v>
          </cell>
          <cell r="E211">
            <v>44927</v>
          </cell>
          <cell r="F211" t="str">
            <v>I</v>
          </cell>
          <cell r="G211">
            <v>9</v>
          </cell>
          <cell r="H211">
            <v>0</v>
          </cell>
          <cell r="L211">
            <v>1.29</v>
          </cell>
        </row>
        <row r="212">
          <cell r="B212" t="str">
            <v>J0690</v>
          </cell>
          <cell r="C212" t="str">
            <v>INJ, CEFAZOLIN SODIUM, 500 MG</v>
          </cell>
          <cell r="D212" t="str">
            <v>Ancef (IM, IV)
EXCLUDE LABELER: 00143, 00338, 44567</v>
          </cell>
          <cell r="E212">
            <v>29952</v>
          </cell>
          <cell r="F212" t="str">
            <v>I</v>
          </cell>
          <cell r="G212">
            <v>30</v>
          </cell>
          <cell r="H212">
            <v>0</v>
          </cell>
          <cell r="L212">
            <v>0.8</v>
          </cell>
        </row>
        <row r="213">
          <cell r="B213" t="str">
            <v>J0691</v>
          </cell>
          <cell r="C213" t="str">
            <v>INJ, LEFAMULIN, 1 MG</v>
          </cell>
          <cell r="D213" t="str">
            <v>Xenleta</v>
          </cell>
          <cell r="E213">
            <v>44013</v>
          </cell>
          <cell r="F213" t="str">
            <v>I</v>
          </cell>
          <cell r="G213" t="str">
            <v>30 --&gt; 09</v>
          </cell>
          <cell r="H213" t="str">
            <v>U</v>
          </cell>
          <cell r="L213">
            <v>0.68</v>
          </cell>
        </row>
        <row r="214">
          <cell r="B214" t="str">
            <v>J0692</v>
          </cell>
          <cell r="C214" t="str">
            <v>INJ, CEFEPIME HCL, 500 MG</v>
          </cell>
          <cell r="D214" t="str">
            <v>Maxipime (IM, IV)
EXCLUDE LABELER: 00264, 00338</v>
          </cell>
          <cell r="E214">
            <v>37257</v>
          </cell>
          <cell r="F214" t="str">
            <v>I</v>
          </cell>
          <cell r="G214">
            <v>30</v>
          </cell>
          <cell r="H214" t="str">
            <v>D</v>
          </cell>
          <cell r="L214">
            <v>1.3</v>
          </cell>
        </row>
        <row r="215">
          <cell r="B215" t="str">
            <v>J0694</v>
          </cell>
          <cell r="C215" t="str">
            <v>INJ, CEFOXITIN SODIUM, 1 GM</v>
          </cell>
          <cell r="D215" t="str">
            <v>Cefoxitin (IM, IV)</v>
          </cell>
          <cell r="E215">
            <v>33604</v>
          </cell>
          <cell r="F215" t="str">
            <v>I</v>
          </cell>
          <cell r="G215">
            <v>30</v>
          </cell>
          <cell r="H215" t="str">
            <v>U</v>
          </cell>
          <cell r="L215">
            <v>4.29</v>
          </cell>
        </row>
        <row r="216">
          <cell r="B216" t="str">
            <v>J0695</v>
          </cell>
          <cell r="C216" t="str">
            <v>INJ, CEFTOLOZANE/TAZOBACTAM, 50MG/25 MG</v>
          </cell>
          <cell r="D216" t="str">
            <v>Zerbaxa</v>
          </cell>
          <cell r="E216">
            <v>42370</v>
          </cell>
          <cell r="F216" t="str">
            <v>I</v>
          </cell>
          <cell r="G216">
            <v>9</v>
          </cell>
          <cell r="H216" t="str">
            <v>D</v>
          </cell>
          <cell r="L216">
            <v>10.039999999999999</v>
          </cell>
        </row>
        <row r="217">
          <cell r="B217" t="str">
            <v>J0696</v>
          </cell>
          <cell r="C217" t="str">
            <v>INJ, CEFTRIAXONE SODIUM, 250 MG</v>
          </cell>
          <cell r="D217" t="str">
            <v>Rocephin (IM, IV)</v>
          </cell>
          <cell r="E217">
            <v>32874</v>
          </cell>
          <cell r="F217" t="str">
            <v>I</v>
          </cell>
          <cell r="G217">
            <v>30</v>
          </cell>
          <cell r="H217" t="str">
            <v>U</v>
          </cell>
          <cell r="L217">
            <v>0.4</v>
          </cell>
        </row>
        <row r="218">
          <cell r="B218" t="str">
            <v>J0697</v>
          </cell>
          <cell r="C218" t="str">
            <v>INJ, STERILE CEFUROXIME SODIUM, 750 MG</v>
          </cell>
          <cell r="D218" t="str">
            <v>Cefuroxime (IM, IV INF)</v>
          </cell>
          <cell r="E218">
            <v>32874</v>
          </cell>
          <cell r="F218" t="str">
            <v>I</v>
          </cell>
          <cell r="G218">
            <v>30</v>
          </cell>
          <cell r="H218" t="str">
            <v>D</v>
          </cell>
          <cell r="L218">
            <v>2.04</v>
          </cell>
        </row>
        <row r="219">
          <cell r="B219" t="str">
            <v>J0698</v>
          </cell>
          <cell r="C219" t="str">
            <v>INJ, CEFOTAXIME SODIUM, 1 GM</v>
          </cell>
          <cell r="D219" t="str">
            <v>Claforan (IM, IV)</v>
          </cell>
          <cell r="E219">
            <v>33239</v>
          </cell>
          <cell r="F219" t="str">
            <v>I</v>
          </cell>
          <cell r="G219">
            <v>30</v>
          </cell>
          <cell r="H219" t="str">
            <v>U</v>
          </cell>
          <cell r="L219">
            <v>5.03</v>
          </cell>
        </row>
        <row r="220">
          <cell r="B220" t="str">
            <v>J0699</v>
          </cell>
          <cell r="C220" t="str">
            <v>INJ, CEFIDEROCOL, 10 MG</v>
          </cell>
          <cell r="D220" t="str">
            <v>Fetroja</v>
          </cell>
          <cell r="E220">
            <v>44470</v>
          </cell>
          <cell r="F220" t="str">
            <v>I</v>
          </cell>
          <cell r="G220">
            <v>9</v>
          </cell>
          <cell r="H220" t="str">
            <v>U</v>
          </cell>
          <cell r="L220">
            <v>2.5499999999999998</v>
          </cell>
        </row>
        <row r="221">
          <cell r="B221" t="str">
            <v>J0701</v>
          </cell>
          <cell r="C221" t="str">
            <v>INJ, CEFEPIME HCL (BAXTER), NTE TO MAXIPIME, 500 MG</v>
          </cell>
          <cell r="D221" t="str">
            <v>Cefepime (IV INF ONLY)
LABELER: 00338 (HICL 35848; GCN 064399, 064400)</v>
          </cell>
          <cell r="E221">
            <v>44927</v>
          </cell>
          <cell r="F221" t="str">
            <v>I</v>
          </cell>
          <cell r="G221">
            <v>9</v>
          </cell>
          <cell r="H221">
            <v>0</v>
          </cell>
          <cell r="L221">
            <v>6.03</v>
          </cell>
        </row>
        <row r="222">
          <cell r="B222" t="str">
            <v>J0702</v>
          </cell>
          <cell r="C222" t="str">
            <v>INJ, BETAM ACET 3 MG &amp; BETAM SOD PH 3 MG</v>
          </cell>
          <cell r="D222" t="str">
            <v>Celestone Soluspan (IA, IM, ID)</v>
          </cell>
          <cell r="E222">
            <v>34700</v>
          </cell>
          <cell r="F222" t="str">
            <v>I</v>
          </cell>
          <cell r="G222">
            <v>30</v>
          </cell>
          <cell r="H222">
            <v>0</v>
          </cell>
          <cell r="L222">
            <v>7.13</v>
          </cell>
        </row>
        <row r="223">
          <cell r="B223" t="str">
            <v>J0703</v>
          </cell>
          <cell r="C223" t="str">
            <v>INJ, CEFEPIME HCL (B. BRAUN), NTE TO MAXIPIME, 500 MG</v>
          </cell>
          <cell r="D223" t="str">
            <v>Cefepime-Dextrose (IV INF ONLY)
LABELER: 00264 (HICL 37021; GCN 066412, 066413)</v>
          </cell>
          <cell r="E223">
            <v>44927</v>
          </cell>
          <cell r="F223" t="str">
            <v>I</v>
          </cell>
          <cell r="G223">
            <v>9</v>
          </cell>
          <cell r="H223">
            <v>0</v>
          </cell>
          <cell r="L223">
            <v>4.4800000000000004</v>
          </cell>
        </row>
        <row r="224">
          <cell r="B224" t="str">
            <v>J0706</v>
          </cell>
          <cell r="C224" t="str">
            <v>INJ, CAFFEINE CITRATE, 5 MG</v>
          </cell>
          <cell r="D224" t="str">
            <v>Cafcit</v>
          </cell>
          <cell r="E224">
            <v>37257</v>
          </cell>
          <cell r="F224" t="str">
            <v>I</v>
          </cell>
          <cell r="G224">
            <v>9</v>
          </cell>
          <cell r="H224" t="str">
            <v>D</v>
          </cell>
          <cell r="L224">
            <v>1.51</v>
          </cell>
        </row>
        <row r="225">
          <cell r="B225" t="str">
            <v>J0712</v>
          </cell>
          <cell r="C225" t="str">
            <v>INJ, CEFTAROLINE FOSAMIL, 10 MG</v>
          </cell>
          <cell r="D225" t="str">
            <v>Teflaro</v>
          </cell>
          <cell r="E225">
            <v>40909</v>
          </cell>
          <cell r="F225" t="str">
            <v>I</v>
          </cell>
          <cell r="G225">
            <v>9</v>
          </cell>
          <cell r="H225" t="str">
            <v>U</v>
          </cell>
          <cell r="L225">
            <v>4.3899999999999997</v>
          </cell>
        </row>
        <row r="226">
          <cell r="B226" t="str">
            <v>J0713</v>
          </cell>
          <cell r="C226" t="str">
            <v>INJ, CEFTAZIDIME, 500 MG</v>
          </cell>
          <cell r="D226" t="str">
            <v>Fortaz, Tazicef (IM, IV)</v>
          </cell>
          <cell r="E226">
            <v>35065</v>
          </cell>
          <cell r="F226" t="str">
            <v>I</v>
          </cell>
          <cell r="G226">
            <v>30</v>
          </cell>
          <cell r="H226" t="str">
            <v>D</v>
          </cell>
          <cell r="L226">
            <v>1.44</v>
          </cell>
        </row>
        <row r="227">
          <cell r="B227" t="str">
            <v>J0714</v>
          </cell>
          <cell r="C227" t="str">
            <v>INJ, CEFTAZIDIM/AVIBACTAM, 0.5 G/0.125 G</v>
          </cell>
          <cell r="D227" t="str">
            <v>Avycaz</v>
          </cell>
          <cell r="E227">
            <v>42370</v>
          </cell>
          <cell r="F227" t="str">
            <v>I</v>
          </cell>
          <cell r="G227">
            <v>9</v>
          </cell>
          <cell r="H227">
            <v>0</v>
          </cell>
          <cell r="L227">
            <v>109.77</v>
          </cell>
        </row>
        <row r="228">
          <cell r="B228" t="str">
            <v>J0717</v>
          </cell>
          <cell r="C228" t="str">
            <v>INJ, CERTOLIZUMAB PEGOL, 1 MG</v>
          </cell>
          <cell r="D228" t="str">
            <v>Cimzia (SUBQ)</v>
          </cell>
          <cell r="E228">
            <v>41640</v>
          </cell>
          <cell r="F228" t="str">
            <v>I</v>
          </cell>
          <cell r="G228">
            <v>30</v>
          </cell>
          <cell r="H228" t="str">
            <v>U</v>
          </cell>
          <cell r="L228">
            <v>3.44</v>
          </cell>
        </row>
        <row r="229">
          <cell r="B229" t="str">
            <v>J0720</v>
          </cell>
          <cell r="C229" t="str">
            <v>INJ, CHLORAMPHENICOL SOD SUC, UP TO 1 GM</v>
          </cell>
          <cell r="D229" t="str">
            <v>Chloramphenicol Sod (IVP, IV infusion)</v>
          </cell>
          <cell r="E229">
            <v>29952</v>
          </cell>
          <cell r="F229" t="str">
            <v>I</v>
          </cell>
          <cell r="G229" t="str">
            <v>30 --&gt; 09</v>
          </cell>
          <cell r="H229">
            <v>0</v>
          </cell>
          <cell r="L229">
            <v>48.65</v>
          </cell>
        </row>
        <row r="230">
          <cell r="B230" t="str">
            <v>J0725</v>
          </cell>
          <cell r="C230" t="str">
            <v>INJ, CHORIONIC GONADOTROPIN, 1,000 UNITS</v>
          </cell>
          <cell r="D230" t="str">
            <v>Novarel, Pregnyl (IM, SUBQ)</v>
          </cell>
          <cell r="E230">
            <v>31413</v>
          </cell>
          <cell r="F230" t="str">
            <v>I</v>
          </cell>
          <cell r="G230">
            <v>30</v>
          </cell>
          <cell r="H230">
            <v>0</v>
          </cell>
          <cell r="L230">
            <v>15.07</v>
          </cell>
        </row>
        <row r="231">
          <cell r="B231" t="str">
            <v>J0735</v>
          </cell>
          <cell r="C231" t="str">
            <v>INJ, CLONIDINE HCL, 1 MG</v>
          </cell>
          <cell r="D231" t="str">
            <v>Duraclon (Epidural)</v>
          </cell>
          <cell r="E231">
            <v>35796</v>
          </cell>
          <cell r="F231" t="str">
            <v>I</v>
          </cell>
          <cell r="G231">
            <v>9</v>
          </cell>
          <cell r="H231">
            <v>0</v>
          </cell>
          <cell r="L231">
            <v>15.08</v>
          </cell>
        </row>
        <row r="232">
          <cell r="B232" t="str">
            <v>J0736</v>
          </cell>
          <cell r="C232" t="str">
            <v>INJ, CLINDAMYCIN PHOSPHATE, 300 MG</v>
          </cell>
          <cell r="D232" t="str">
            <v>Cleocin (IM, IV)
EXCLUDE LABELER: 00338 (HICL 12827; GCN 077325, 077326, 077327</v>
          </cell>
          <cell r="E232">
            <v>45108</v>
          </cell>
          <cell r="F232" t="str">
            <v>I</v>
          </cell>
          <cell r="G232">
            <v>30</v>
          </cell>
          <cell r="H232">
            <v>0</v>
          </cell>
          <cell r="L232">
            <v>1.97</v>
          </cell>
        </row>
        <row r="233">
          <cell r="B233" t="str">
            <v>J0737</v>
          </cell>
          <cell r="C233" t="str">
            <v>INJ, CLINDAMYCIN PHOSPHATE (BAXTER), NTE TO J0736, 300 MG</v>
          </cell>
          <cell r="D233" t="str">
            <v>Clindamycin Phosphate in 0.9% NaCl (IV INF)
LABELER: 00338 (HICL 12827; GCN 077325, 077326, 077327) *NDC 00338-9545/9549/9553-XX*</v>
          </cell>
          <cell r="E233">
            <v>45108</v>
          </cell>
          <cell r="F233" t="str">
            <v>I</v>
          </cell>
          <cell r="G233">
            <v>9</v>
          </cell>
          <cell r="H233">
            <v>0</v>
          </cell>
          <cell r="L233">
            <v>2.19</v>
          </cell>
        </row>
        <row r="234">
          <cell r="B234" t="str">
            <v>J0738</v>
          </cell>
          <cell r="C234" t="str">
            <v>INJ, LENACAPAVIR, HIV PREP, 1 MG</v>
          </cell>
          <cell r="D234" t="str">
            <v>Yeztugo (SUBQ)</v>
          </cell>
          <cell r="E234">
            <v>45931</v>
          </cell>
          <cell r="F234" t="str">
            <v>I</v>
          </cell>
          <cell r="G234">
            <v>30</v>
          </cell>
          <cell r="H234">
            <v>0</v>
          </cell>
          <cell r="L234">
            <v>16.079999999999998</v>
          </cell>
        </row>
        <row r="235">
          <cell r="B235" t="str">
            <v>J0739</v>
          </cell>
          <cell r="C235" t="str">
            <v>INJ, CABOTEGRAVIR, 1 MG, HIV PREP ONLY</v>
          </cell>
          <cell r="D235" t="str">
            <v>Apretude (IM)</v>
          </cell>
          <cell r="E235">
            <v>44743</v>
          </cell>
          <cell r="F235" t="str">
            <v>I</v>
          </cell>
          <cell r="G235">
            <v>30</v>
          </cell>
          <cell r="H235" t="str">
            <v>U</v>
          </cell>
          <cell r="L235">
            <v>7.29</v>
          </cell>
        </row>
        <row r="236">
          <cell r="B236" t="str">
            <v>J0740</v>
          </cell>
          <cell r="C236" t="str">
            <v>INJ, CIDOFOVIR, 375 MG</v>
          </cell>
          <cell r="D236" t="str">
            <v>Vistide</v>
          </cell>
          <cell r="E236">
            <v>35796</v>
          </cell>
          <cell r="F236" t="str">
            <v>I</v>
          </cell>
          <cell r="G236">
            <v>9</v>
          </cell>
          <cell r="H236" t="str">
            <v>U</v>
          </cell>
          <cell r="L236">
            <v>535.74</v>
          </cell>
        </row>
        <row r="237">
          <cell r="B237" t="str">
            <v>J0741</v>
          </cell>
          <cell r="C237" t="str">
            <v>INJ, CABOTEGRAVIR &amp; RILPIVIRINE, 2MG/3MG</v>
          </cell>
          <cell r="D237" t="str">
            <v>Cabenuva (IM)</v>
          </cell>
          <cell r="E237">
            <v>44470</v>
          </cell>
          <cell r="F237" t="str">
            <v>I</v>
          </cell>
          <cell r="G237">
            <v>30</v>
          </cell>
          <cell r="H237" t="str">
            <v>U</v>
          </cell>
          <cell r="L237">
            <v>24.67</v>
          </cell>
        </row>
        <row r="238">
          <cell r="B238" t="str">
            <v>J0742</v>
          </cell>
          <cell r="C238" t="str">
            <v>INJ, IMIPEN 4MG CILASTAT 4MG RELEBA 2 MG</v>
          </cell>
          <cell r="D238" t="str">
            <v>Recarbrio</v>
          </cell>
          <cell r="E238">
            <v>44013</v>
          </cell>
          <cell r="F238" t="str">
            <v>I</v>
          </cell>
          <cell r="G238">
            <v>9</v>
          </cell>
          <cell r="H238" t="str">
            <v>U</v>
          </cell>
          <cell r="L238">
            <v>2.69</v>
          </cell>
        </row>
        <row r="239">
          <cell r="B239" t="str">
            <v>J0743</v>
          </cell>
          <cell r="C239" t="str">
            <v>INJ, CILASTATIN SODIUM, IMIPENEM, 250 MG</v>
          </cell>
          <cell r="D239" t="str">
            <v>Primaxin I.V.</v>
          </cell>
          <cell r="E239">
            <v>33970</v>
          </cell>
          <cell r="F239" t="str">
            <v>I</v>
          </cell>
          <cell r="G239">
            <v>9</v>
          </cell>
          <cell r="H239" t="str">
            <v>D</v>
          </cell>
          <cell r="L239">
            <v>6.52</v>
          </cell>
        </row>
        <row r="240">
          <cell r="B240" t="str">
            <v>J0744</v>
          </cell>
          <cell r="C240" t="str">
            <v>INJ, CIPROFLOXACIN IV INFUSION, 200 MG</v>
          </cell>
          <cell r="D240" t="str">
            <v>Ciprofloxacin (IV INF)</v>
          </cell>
          <cell r="E240">
            <v>37257</v>
          </cell>
          <cell r="F240" t="str">
            <v>I</v>
          </cell>
          <cell r="G240">
            <v>9</v>
          </cell>
          <cell r="H240" t="str">
            <v>D</v>
          </cell>
          <cell r="L240">
            <v>1.72</v>
          </cell>
        </row>
        <row r="241">
          <cell r="B241" t="str">
            <v>J0750</v>
          </cell>
          <cell r="C241" t="str">
            <v>ORAL, EMTRICITABINE/TENOFOVIR DISOPROXIL FUMARATE 200MG/300MG</v>
          </cell>
          <cell r="D241" t="str">
            <v>Truvada</v>
          </cell>
          <cell r="E241">
            <v>45292</v>
          </cell>
          <cell r="F241">
            <v>1</v>
          </cell>
          <cell r="G241">
            <v>9</v>
          </cell>
          <cell r="H241">
            <v>0</v>
          </cell>
          <cell r="L241">
            <v>0.45</v>
          </cell>
        </row>
        <row r="242">
          <cell r="B242" t="str">
            <v>J0751</v>
          </cell>
          <cell r="C242" t="str">
            <v>ORAL, EMTRICITABINE/TENOFOVIR ALAFENAMIDE 200MG/25MG</v>
          </cell>
          <cell r="D242" t="str">
            <v>Descovy</v>
          </cell>
          <cell r="E242">
            <v>45292</v>
          </cell>
          <cell r="F242">
            <v>1</v>
          </cell>
          <cell r="G242">
            <v>9</v>
          </cell>
          <cell r="H242">
            <v>0</v>
          </cell>
          <cell r="L242">
            <v>71.430000000000007</v>
          </cell>
        </row>
        <row r="243">
          <cell r="B243" t="str">
            <v>J0752</v>
          </cell>
          <cell r="C243" t="str">
            <v>ORAL, LENACAPAVIR, HIV PREP, 300 MG</v>
          </cell>
          <cell r="D243" t="str">
            <v>Yeztugo (ORAL)</v>
          </cell>
          <cell r="E243">
            <v>45931</v>
          </cell>
          <cell r="F243">
            <v>1</v>
          </cell>
          <cell r="G243">
            <v>9</v>
          </cell>
          <cell r="H243">
            <v>0</v>
          </cell>
          <cell r="L243">
            <v>620.91</v>
          </cell>
        </row>
        <row r="244">
          <cell r="B244" t="str">
            <v>J0759</v>
          </cell>
          <cell r="C244" t="str">
            <v>INJ, CLEVIDIPINE BUTYRATE, 1 MG</v>
          </cell>
          <cell r="D244" t="str">
            <v>Cleviprex (IV INF)</v>
          </cell>
          <cell r="E244">
            <v>45931</v>
          </cell>
          <cell r="F244" t="str">
            <v>I</v>
          </cell>
          <cell r="G244">
            <v>9</v>
          </cell>
          <cell r="H244">
            <v>0</v>
          </cell>
          <cell r="L244">
            <v>2.84</v>
          </cell>
        </row>
        <row r="245">
          <cell r="B245" t="str">
            <v>J0770</v>
          </cell>
          <cell r="C245" t="str">
            <v>INJ, COLISTIMETHATE SODIUM, UP TO 150 MG</v>
          </cell>
          <cell r="D245" t="str">
            <v>Colistin, Coly-Mycin M</v>
          </cell>
          <cell r="E245">
            <v>29952</v>
          </cell>
          <cell r="F245" t="str">
            <v>I</v>
          </cell>
          <cell r="G245">
            <v>9</v>
          </cell>
          <cell r="H245" t="str">
            <v>D</v>
          </cell>
          <cell r="L245">
            <v>14.49</v>
          </cell>
        </row>
        <row r="246">
          <cell r="B246" t="str">
            <v>J0775</v>
          </cell>
          <cell r="C246" t="str">
            <v>INJ, COLLAGENASE, CLOSTRI HISTO, 0.01 MG</v>
          </cell>
          <cell r="D246" t="str">
            <v>Xiaflex (Intralesional)</v>
          </cell>
          <cell r="E246">
            <v>40544</v>
          </cell>
          <cell r="F246" t="str">
            <v>I</v>
          </cell>
          <cell r="G246">
            <v>9</v>
          </cell>
          <cell r="H246">
            <v>0</v>
          </cell>
          <cell r="L246">
            <v>78.3</v>
          </cell>
        </row>
        <row r="247">
          <cell r="B247" t="str">
            <v>J0780</v>
          </cell>
          <cell r="C247" t="str">
            <v>INJ, PROCHLORPERAZINE, UP TO 10 MG</v>
          </cell>
          <cell r="D247" t="str">
            <v>Prochlorperazine (IM, IVP, IV INF)</v>
          </cell>
          <cell r="E247">
            <v>30682</v>
          </cell>
          <cell r="F247" t="str">
            <v>I</v>
          </cell>
          <cell r="G247">
            <v>30</v>
          </cell>
          <cell r="H247">
            <v>0</v>
          </cell>
          <cell r="L247">
            <v>2.76</v>
          </cell>
        </row>
        <row r="248">
          <cell r="B248" t="str">
            <v>J0791</v>
          </cell>
          <cell r="C248" t="str">
            <v>INJ, CRIZANLIZUMAB-TMCA, 5 MG</v>
          </cell>
          <cell r="D248" t="str">
            <v>Adakveo</v>
          </cell>
          <cell r="E248">
            <v>44013</v>
          </cell>
          <cell r="F248" t="str">
            <v>I</v>
          </cell>
          <cell r="G248">
            <v>9</v>
          </cell>
          <cell r="H248" t="str">
            <v>U</v>
          </cell>
          <cell r="L248">
            <v>129.94</v>
          </cell>
        </row>
        <row r="249">
          <cell r="B249" t="str">
            <v>J0801</v>
          </cell>
          <cell r="C249" t="str">
            <v>INJ, CORTICOTROPIN, (ACTHAR GEL), UT 40 UNITS</v>
          </cell>
          <cell r="D249" t="str">
            <v>BRAND: Acthar Gel (IM, SUBQ)
LABELER: 63004 (HICL 02830; GCN 006597, 086222, 086223) *NDC 63004-8710/8711/8712-XX*</v>
          </cell>
          <cell r="E249">
            <v>45200</v>
          </cell>
          <cell r="F249" t="str">
            <v>I</v>
          </cell>
          <cell r="G249">
            <v>30</v>
          </cell>
          <cell r="H249">
            <v>0</v>
          </cell>
          <cell r="L249">
            <v>4133.45</v>
          </cell>
        </row>
        <row r="250">
          <cell r="B250" t="str">
            <v>J0802</v>
          </cell>
          <cell r="C250" t="str">
            <v>INJ, CORTICOTROPIN (ANI), UP TO 40 UNITS</v>
          </cell>
          <cell r="D250" t="str">
            <v>Cortrophin Gel (IM, SUBQ)
LABELER: 62559 (HICL 02830; GCN 006597, 087353, 087354) *NDC 62559-0860/0861-XX*</v>
          </cell>
          <cell r="E250">
            <v>45200</v>
          </cell>
          <cell r="F250" t="str">
            <v>I</v>
          </cell>
          <cell r="G250">
            <v>30</v>
          </cell>
          <cell r="H250">
            <v>0</v>
          </cell>
          <cell r="L250">
            <v>3674.68</v>
          </cell>
        </row>
        <row r="251">
          <cell r="B251" t="str">
            <v>J0834</v>
          </cell>
          <cell r="C251" t="str">
            <v>INJ, COSYNTROPIN, 0.25 MG</v>
          </cell>
          <cell r="D251" t="str">
            <v>Cortrosyn (IM, IV INJ, IV INF)</v>
          </cell>
          <cell r="E251">
            <v>40179</v>
          </cell>
          <cell r="F251" t="str">
            <v>I</v>
          </cell>
          <cell r="G251">
            <v>30</v>
          </cell>
          <cell r="H251">
            <v>0</v>
          </cell>
          <cell r="L251">
            <v>18.38</v>
          </cell>
        </row>
        <row r="252">
          <cell r="B252" t="str">
            <v>J0840</v>
          </cell>
          <cell r="C252" t="str">
            <v>INJ, CROTALIDAE POLY IM FAB, OVINE, 1 GM</v>
          </cell>
          <cell r="D252" t="str">
            <v>CroFab</v>
          </cell>
          <cell r="E252">
            <v>40909</v>
          </cell>
          <cell r="F252" t="str">
            <v>I</v>
          </cell>
          <cell r="G252">
            <v>9</v>
          </cell>
          <cell r="H252">
            <v>0</v>
          </cell>
          <cell r="L252">
            <v>1906.91</v>
          </cell>
        </row>
        <row r="253">
          <cell r="B253" t="str">
            <v>J0841</v>
          </cell>
          <cell r="C253" t="str">
            <v>INJ, CROTALIDAE IM FAB2 EQUINE, 120 MG</v>
          </cell>
          <cell r="D253" t="str">
            <v>Anavip</v>
          </cell>
          <cell r="E253">
            <v>43466</v>
          </cell>
          <cell r="F253" t="str">
            <v>I</v>
          </cell>
          <cell r="G253">
            <v>9</v>
          </cell>
          <cell r="H253" t="str">
            <v>U</v>
          </cell>
          <cell r="L253">
            <v>1320</v>
          </cell>
        </row>
        <row r="254">
          <cell r="B254" t="str">
            <v>J0850</v>
          </cell>
          <cell r="C254" t="str">
            <v>INJ, CYTOMEGALOVIRUS IG, IV, HUM, 1 VIAL</v>
          </cell>
          <cell r="D254" t="str">
            <v>CytoGam</v>
          </cell>
          <cell r="E254">
            <v>29952</v>
          </cell>
          <cell r="F254" t="str">
            <v>I</v>
          </cell>
          <cell r="G254">
            <v>9</v>
          </cell>
          <cell r="H254">
            <v>0</v>
          </cell>
          <cell r="L254">
            <v>1858.82</v>
          </cell>
        </row>
        <row r="255">
          <cell r="B255" t="str">
            <v>J0870</v>
          </cell>
          <cell r="C255" t="str">
            <v>INJ, IMETELSTAT, 1 MG</v>
          </cell>
          <cell r="D255" t="str">
            <v>Rytelo (IV INF)</v>
          </cell>
          <cell r="E255">
            <v>45658</v>
          </cell>
          <cell r="F255" t="str">
            <v>I</v>
          </cell>
          <cell r="G255">
            <v>9</v>
          </cell>
          <cell r="H255">
            <v>0</v>
          </cell>
          <cell r="L255">
            <v>59.53</v>
          </cell>
        </row>
        <row r="256">
          <cell r="B256" t="str">
            <v>J0872</v>
          </cell>
          <cell r="C256" t="str">
            <v>INJ, DAPTOMYCIN (XELLIA), UNREFRIG, NTE J0878 OR J0873, 1 MG</v>
          </cell>
          <cell r="D256" t="str">
            <v>Daptomycin (IV INF)
LABELER: 70594 (HICL 25673; GCN 053190, 060477) *NDC 70594-0060/0066-XX*
LABELER: 00143 (HICL 25673; GCN TBD) *NDC 00143-9456/9445-XX*</v>
          </cell>
          <cell r="E256">
            <v>45474</v>
          </cell>
          <cell r="F256" t="str">
            <v>I</v>
          </cell>
          <cell r="G256">
            <v>9</v>
          </cell>
          <cell r="H256" t="str">
            <v>U</v>
          </cell>
          <cell r="L256">
            <v>0.04</v>
          </cell>
        </row>
        <row r="257">
          <cell r="B257" t="str">
            <v>J0873</v>
          </cell>
          <cell r="C257" t="str">
            <v>INJ, DAPTOMYCIN (XELLIA), NTE TO J0878 OR J0872, 1 MG</v>
          </cell>
          <cell r="D257" t="str">
            <v>Daptomycin (IV INF)
LABELER: 70594 &amp; 72572 (HICL 25673; GCN 060477) *NDC 70594-0053-XX, 72572-0100-XX*
LABELER: 00143 (HICL 25673; GCN 060477) *NDC 00143-9455-XX*</v>
          </cell>
          <cell r="E257">
            <v>45292</v>
          </cell>
          <cell r="F257" t="str">
            <v>I</v>
          </cell>
          <cell r="G257">
            <v>9</v>
          </cell>
          <cell r="H257">
            <v>0</v>
          </cell>
          <cell r="L257">
            <v>0.05</v>
          </cell>
        </row>
        <row r="258">
          <cell r="B258" t="str">
            <v>J0874</v>
          </cell>
          <cell r="C258" t="str">
            <v>INJ, DAPTOMYCIN (BAXTER), NTE TO J0878, 1 MG</v>
          </cell>
          <cell r="D258" t="str">
            <v>Daptomycin in NaCl (IV INF)
LABELER: 00338 (HICL 49167; GCN 085192, 085193, 085244, 085245)</v>
          </cell>
          <cell r="E258">
            <v>45200</v>
          </cell>
          <cell r="F258" t="str">
            <v>I</v>
          </cell>
          <cell r="G258">
            <v>9</v>
          </cell>
          <cell r="H258" t="str">
            <v>U</v>
          </cell>
          <cell r="L258">
            <v>0.06</v>
          </cell>
        </row>
        <row r="259">
          <cell r="B259" t="str">
            <v>J0875</v>
          </cell>
          <cell r="C259" t="str">
            <v>INJ, DALBAVANCIN, 5 MG</v>
          </cell>
          <cell r="D259" t="str">
            <v>Dalvance</v>
          </cell>
          <cell r="E259">
            <v>42370</v>
          </cell>
          <cell r="F259" t="str">
            <v>I</v>
          </cell>
          <cell r="G259">
            <v>9</v>
          </cell>
          <cell r="H259">
            <v>0</v>
          </cell>
          <cell r="L259">
            <v>11.29</v>
          </cell>
        </row>
        <row r="260">
          <cell r="B260" t="str">
            <v>J0877</v>
          </cell>
          <cell r="C260" t="str">
            <v>INJ, DAPTOMYCIN (HOSPIRA), NTE TO J0878, 1 MG</v>
          </cell>
          <cell r="D260" t="str">
            <v>Daptomycin (IV INF)
LABELER: 00409 (HICL 25673; GCN 053190, 060477) *NDC 00409-0120/0122-XX*</v>
          </cell>
          <cell r="E260">
            <v>44927</v>
          </cell>
          <cell r="F260" t="str">
            <v>I</v>
          </cell>
          <cell r="G260">
            <v>9</v>
          </cell>
          <cell r="H260">
            <v>0</v>
          </cell>
          <cell r="L260">
            <v>0.06</v>
          </cell>
        </row>
        <row r="261">
          <cell r="B261" t="str">
            <v>J0878</v>
          </cell>
          <cell r="C261" t="str">
            <v>INJ, DAPTOMYCIN, 1 MG</v>
          </cell>
          <cell r="D261" t="str">
            <v>Cubicin RF (IV INF)
EXCLUDE LABELER: 00338 (HICL 49167)
EXCLUDE LABELER: 00409 (HICL 25673)
EXCLUDE NDC: 70594-0060/0066-XX, 00143-9456/9445-XX, 70594-0053-XX, 72572-0100-XX, 00143-9455-XX</v>
          </cell>
          <cell r="E261">
            <v>38353</v>
          </cell>
          <cell r="F261" t="str">
            <v>I</v>
          </cell>
          <cell r="G261">
            <v>9</v>
          </cell>
          <cell r="H261" t="str">
            <v>U</v>
          </cell>
          <cell r="L261">
            <v>0.03</v>
          </cell>
        </row>
        <row r="262">
          <cell r="B262" t="str">
            <v>J0879</v>
          </cell>
          <cell r="C262" t="str">
            <v>INJ, DIFELIKEFALIN, ESRD ON DIA, 0.1 MCG</v>
          </cell>
          <cell r="D262" t="str">
            <v>Korsuva (IV bolus)</v>
          </cell>
          <cell r="E262">
            <v>44652</v>
          </cell>
          <cell r="F262" t="str">
            <v>I</v>
          </cell>
          <cell r="G262" t="str">
            <v>30 --&gt; 09</v>
          </cell>
          <cell r="H262" t="str">
            <v>U</v>
          </cell>
          <cell r="L262">
            <v>0.23</v>
          </cell>
        </row>
        <row r="263">
          <cell r="B263" t="str">
            <v>J0881</v>
          </cell>
          <cell r="C263" t="str">
            <v>INJ, DARBEPOETIN ALFA, NON-ESRD, 1 MCG</v>
          </cell>
          <cell r="D263" t="str">
            <v>Aranesp (IV, SUBQ)</v>
          </cell>
          <cell r="E263">
            <v>38718</v>
          </cell>
          <cell r="F263" t="str">
            <v>I</v>
          </cell>
          <cell r="G263">
            <v>30</v>
          </cell>
          <cell r="H263" t="str">
            <v>P</v>
          </cell>
          <cell r="L263">
            <v>2.92</v>
          </cell>
        </row>
        <row r="264">
          <cell r="B264" t="str">
            <v>J0882</v>
          </cell>
          <cell r="C264" t="str">
            <v>INJ, DARBEPOETIN ALFA, ESRD, 1 MCG</v>
          </cell>
          <cell r="D264" t="str">
            <v>Aranesp (IV, SUBQ)</v>
          </cell>
          <cell r="E264">
            <v>38718</v>
          </cell>
          <cell r="F264" t="str">
            <v>I</v>
          </cell>
          <cell r="G264">
            <v>30</v>
          </cell>
          <cell r="H264" t="str">
            <v>P</v>
          </cell>
          <cell r="I264" t="str">
            <v>J0881</v>
          </cell>
          <cell r="J264">
            <v>1</v>
          </cell>
          <cell r="L264">
            <v>2.92</v>
          </cell>
        </row>
        <row r="265">
          <cell r="B265" t="str">
            <v>J0883</v>
          </cell>
          <cell r="C265" t="str">
            <v>INJ, ARGATROBAN, NON-ESRD, 1 MG</v>
          </cell>
          <cell r="D265" t="str">
            <v>Argatroban (IV INF)
EXCLUDE LABELER: 16729, 55150 (HICL 37600)</v>
          </cell>
          <cell r="E265">
            <v>42736</v>
          </cell>
          <cell r="F265" t="str">
            <v>I</v>
          </cell>
          <cell r="G265">
            <v>9</v>
          </cell>
          <cell r="H265">
            <v>0</v>
          </cell>
          <cell r="L265">
            <v>0.86</v>
          </cell>
        </row>
        <row r="266">
          <cell r="B266" t="str">
            <v>J0884</v>
          </cell>
          <cell r="C266" t="str">
            <v>INJ, ARGATROBAN, ESRD ON DIALYSIS, 1 MG</v>
          </cell>
          <cell r="D266" t="str">
            <v>Argatroban (IV INF)
EXCLUDE LABELER: 16729, 55150 (HICL 37600)</v>
          </cell>
          <cell r="E266">
            <v>42736</v>
          </cell>
          <cell r="F266" t="str">
            <v>I</v>
          </cell>
          <cell r="G266">
            <v>9</v>
          </cell>
          <cell r="H266">
            <v>0</v>
          </cell>
          <cell r="I266" t="str">
            <v>J0883</v>
          </cell>
          <cell r="J266">
            <v>1</v>
          </cell>
          <cell r="L266">
            <v>0.86</v>
          </cell>
        </row>
        <row r="267">
          <cell r="B267" t="str">
            <v>J0885</v>
          </cell>
          <cell r="C267" t="str">
            <v>INJ, EPOETIN ALFA, NON-ESRD, 1000 UNITS</v>
          </cell>
          <cell r="D267" t="str">
            <v>Epogen, Procrit (SUBQ, IV)</v>
          </cell>
          <cell r="E267">
            <v>38718</v>
          </cell>
          <cell r="F267" t="str">
            <v>I</v>
          </cell>
          <cell r="G267">
            <v>30</v>
          </cell>
          <cell r="H267">
            <v>0</v>
          </cell>
          <cell r="L267">
            <v>6.88</v>
          </cell>
        </row>
        <row r="268">
          <cell r="B268" t="str">
            <v>J0887</v>
          </cell>
          <cell r="C268" t="str">
            <v>INJ, EPOETIN BETA, ESRD, 1 MCG</v>
          </cell>
          <cell r="D268" t="str">
            <v>Mircera (SUBQ, IV)</v>
          </cell>
          <cell r="E268">
            <v>42005</v>
          </cell>
          <cell r="F268" t="str">
            <v>I</v>
          </cell>
          <cell r="G268">
            <v>30</v>
          </cell>
          <cell r="H268" t="str">
            <v>U</v>
          </cell>
          <cell r="L268">
            <v>1.0900000000000001</v>
          </cell>
        </row>
        <row r="269">
          <cell r="B269" t="str">
            <v>J0888</v>
          </cell>
          <cell r="C269" t="str">
            <v>INJ, EPOETIN BETA, NON-ESRD, 1 MCG</v>
          </cell>
          <cell r="D269" t="str">
            <v>Mircera (SUBQ, IV)</v>
          </cell>
          <cell r="E269">
            <v>42005</v>
          </cell>
          <cell r="F269" t="str">
            <v>I</v>
          </cell>
          <cell r="G269">
            <v>30</v>
          </cell>
          <cell r="H269" t="str">
            <v>U</v>
          </cell>
          <cell r="L269">
            <v>1.0900000000000001</v>
          </cell>
        </row>
        <row r="270">
          <cell r="B270" t="str">
            <v>J0891</v>
          </cell>
          <cell r="C270" t="str">
            <v>INJ, ARGATROBAN (ACCORD), NTE TO J0883, NON-ESRD, 1 MG</v>
          </cell>
          <cell r="D270" t="str">
            <v>Argatroban (IV INF)
LABELER: 16729 (HICL 37600; GCN 076985) *NDC 16729-0430-XX*</v>
          </cell>
          <cell r="E270">
            <v>44927</v>
          </cell>
          <cell r="F270" t="str">
            <v>I</v>
          </cell>
          <cell r="G270">
            <v>9</v>
          </cell>
          <cell r="H270">
            <v>0</v>
          </cell>
          <cell r="L270">
            <v>3.96</v>
          </cell>
        </row>
        <row r="271">
          <cell r="B271" t="str">
            <v>J0892</v>
          </cell>
          <cell r="C271" t="str">
            <v>INJ, ARGATROBAN (ACCORD), NTE TO J0884, ESRD, 1 MG</v>
          </cell>
          <cell r="D271" t="str">
            <v>Argatroban (IV INF)
LABELER: 16729 (HICL 37600; GCN 076985) *NDC 16729-0430-XX*</v>
          </cell>
          <cell r="E271">
            <v>44927</v>
          </cell>
          <cell r="F271" t="str">
            <v>I</v>
          </cell>
          <cell r="G271">
            <v>9</v>
          </cell>
          <cell r="H271">
            <v>0</v>
          </cell>
          <cell r="I271" t="str">
            <v>J0891</v>
          </cell>
          <cell r="J271">
            <v>1</v>
          </cell>
          <cell r="L271">
            <v>3.96</v>
          </cell>
        </row>
        <row r="272">
          <cell r="B272" t="str">
            <v>J0894</v>
          </cell>
          <cell r="C272" t="str">
            <v>INJ, DECITABINE, 1 MG</v>
          </cell>
          <cell r="D272" t="str">
            <v>Dacogen (IV INF)
EXCLUDE LABELER: 47335 (HICL 33712)</v>
          </cell>
          <cell r="E272">
            <v>39083</v>
          </cell>
          <cell r="F272" t="str">
            <v>I</v>
          </cell>
          <cell r="G272">
            <v>9</v>
          </cell>
          <cell r="H272" t="str">
            <v>U</v>
          </cell>
          <cell r="L272">
            <v>1.06</v>
          </cell>
        </row>
        <row r="273">
          <cell r="B273" t="str">
            <v>J0895</v>
          </cell>
          <cell r="C273" t="str">
            <v>INJ, DEFEROXAMINE MESYLATE, 500 MG</v>
          </cell>
          <cell r="D273" t="str">
            <v>Desferal (IV, IM, SUBQ)</v>
          </cell>
          <cell r="E273">
            <v>33604</v>
          </cell>
          <cell r="F273" t="str">
            <v>I</v>
          </cell>
          <cell r="G273">
            <v>30</v>
          </cell>
          <cell r="H273">
            <v>0</v>
          </cell>
          <cell r="L273">
            <v>10.02</v>
          </cell>
        </row>
        <row r="274">
          <cell r="B274" t="str">
            <v>J0896</v>
          </cell>
          <cell r="C274" t="str">
            <v>INJ, LUSPATERCEPT-AAMT, 0.25 MG</v>
          </cell>
          <cell r="D274" t="str">
            <v>Reblozyl (SUBQ)</v>
          </cell>
          <cell r="E274">
            <v>44013</v>
          </cell>
          <cell r="F274" t="str">
            <v>I</v>
          </cell>
          <cell r="G274">
            <v>30</v>
          </cell>
          <cell r="H274" t="str">
            <v>U</v>
          </cell>
          <cell r="L274">
            <v>43.51</v>
          </cell>
        </row>
        <row r="275">
          <cell r="B275" t="str">
            <v>J0897</v>
          </cell>
          <cell r="C275" t="str">
            <v>INJ, DENOSUMAB, 1 MG</v>
          </cell>
          <cell r="D275" t="str">
            <v>Prolia, Xgeva (SUBQ)</v>
          </cell>
          <cell r="E275">
            <v>40909</v>
          </cell>
          <cell r="F275" t="str">
            <v>I</v>
          </cell>
          <cell r="G275">
            <v>30</v>
          </cell>
          <cell r="H275">
            <v>0</v>
          </cell>
          <cell r="L275">
            <v>30.1</v>
          </cell>
        </row>
        <row r="276">
          <cell r="B276" t="str">
            <v>J0898</v>
          </cell>
          <cell r="C276" t="str">
            <v>INJ, ARGATROBAN (AUROMEDICS), NTE TO J0883, NON-ESRD, 1 MG</v>
          </cell>
          <cell r="D276" t="str">
            <v>Argatroban (IV INF)
LABELER: 55150 (HICL 37600; GCN 076985) *NDC 55150-0241-XX*</v>
          </cell>
          <cell r="E276">
            <v>44927</v>
          </cell>
          <cell r="F276" t="str">
            <v>I</v>
          </cell>
          <cell r="G276">
            <v>9</v>
          </cell>
          <cell r="H276">
            <v>0</v>
          </cell>
          <cell r="L276">
            <v>1.21</v>
          </cell>
        </row>
        <row r="277">
          <cell r="B277" t="str">
            <v>J0899</v>
          </cell>
          <cell r="C277" t="str">
            <v>INJ, ARGATROBAN (AUROMEDICS), NTE TO J0884, ESRD, 1 MG</v>
          </cell>
          <cell r="D277" t="str">
            <v>Argatroban (IV INF)
LABELER: 55150 (HICL 37600; GCN 076985) *NDC 55150-0241-XX*</v>
          </cell>
          <cell r="E277">
            <v>44927</v>
          </cell>
          <cell r="F277" t="str">
            <v>I</v>
          </cell>
          <cell r="G277">
            <v>9</v>
          </cell>
          <cell r="H277">
            <v>0</v>
          </cell>
          <cell r="I277" t="str">
            <v>J0898</v>
          </cell>
          <cell r="J277">
            <v>1</v>
          </cell>
          <cell r="L277">
            <v>1.21</v>
          </cell>
        </row>
        <row r="278">
          <cell r="B278" t="str">
            <v>J0901</v>
          </cell>
          <cell r="C278" t="str">
            <v>ORAL, VADADUSTAT, ESRD, 1MG</v>
          </cell>
          <cell r="D278" t="str">
            <v>Vafseo (ORAL)</v>
          </cell>
          <cell r="E278">
            <v>45658</v>
          </cell>
          <cell r="F278">
            <v>1</v>
          </cell>
          <cell r="G278">
            <v>9</v>
          </cell>
          <cell r="H278">
            <v>0</v>
          </cell>
          <cell r="L278">
            <v>0.14000000000000001</v>
          </cell>
        </row>
        <row r="279">
          <cell r="B279" t="str">
            <v>J0911</v>
          </cell>
          <cell r="C279" t="str">
            <v>INSTILL, TAUROLIDINE 1.35 MG/ HEPARIN SOD, 100 UNITS</v>
          </cell>
          <cell r="D279" t="str">
            <v>Defencath (admin thru central venous catheter only)</v>
          </cell>
          <cell r="E279">
            <v>45474</v>
          </cell>
          <cell r="F279">
            <v>1</v>
          </cell>
          <cell r="G279">
            <v>9</v>
          </cell>
          <cell r="H279">
            <v>0</v>
          </cell>
          <cell r="L279">
            <v>8.33</v>
          </cell>
        </row>
        <row r="280">
          <cell r="B280" t="str">
            <v>J1000</v>
          </cell>
          <cell r="C280" t="str">
            <v>INJ, DEPO-ESTRADIOL CYPIONATE, MAX 5 MG</v>
          </cell>
          <cell r="D280" t="str">
            <v>Depo-Estradiol (IM)</v>
          </cell>
          <cell r="E280">
            <v>29952</v>
          </cell>
          <cell r="F280" t="str">
            <v>I</v>
          </cell>
          <cell r="G280">
            <v>30</v>
          </cell>
          <cell r="H280">
            <v>0</v>
          </cell>
          <cell r="L280">
            <v>53.81</v>
          </cell>
        </row>
        <row r="281">
          <cell r="B281" t="str">
            <v>J1010</v>
          </cell>
          <cell r="C281" t="str">
            <v>INJ, METHYLPREDNISOLONE ACETATE, 1 MG</v>
          </cell>
          <cell r="D281" t="str">
            <v>Depo-Medrol (IA, IM, soft tissue/intralesional)</v>
          </cell>
          <cell r="E281">
            <v>45383</v>
          </cell>
          <cell r="F281" t="str">
            <v>I</v>
          </cell>
          <cell r="G281">
            <v>30</v>
          </cell>
          <cell r="H281">
            <v>0</v>
          </cell>
          <cell r="L281">
            <v>0.12</v>
          </cell>
        </row>
        <row r="282">
          <cell r="B282" t="str">
            <v>J1071</v>
          </cell>
          <cell r="C282" t="str">
            <v>INJ, TESTOSTERONE CYPIONATE, 1 MG</v>
          </cell>
          <cell r="D282" t="str">
            <v>Depo-Testosterone (IM)</v>
          </cell>
          <cell r="E282">
            <v>42005</v>
          </cell>
          <cell r="F282" t="str">
            <v>I</v>
          </cell>
          <cell r="G282">
            <v>30</v>
          </cell>
          <cell r="H282" t="str">
            <v>U</v>
          </cell>
          <cell r="L282">
            <v>0.03</v>
          </cell>
        </row>
        <row r="283">
          <cell r="B283" t="str">
            <v>J1072</v>
          </cell>
          <cell r="C283" t="str">
            <v>INJ, TESTOSTERONE CYPION (AZMIRO), 1 MG</v>
          </cell>
          <cell r="D283" t="str">
            <v>BRAND: Azmiro (IM) - GCN 086709</v>
          </cell>
          <cell r="E283">
            <v>45748</v>
          </cell>
          <cell r="F283" t="str">
            <v>I</v>
          </cell>
          <cell r="G283">
            <v>30</v>
          </cell>
          <cell r="H283">
            <v>0</v>
          </cell>
          <cell r="L283">
            <v>1.3</v>
          </cell>
        </row>
        <row r="284">
          <cell r="B284" t="str">
            <v>J1096</v>
          </cell>
          <cell r="C284" t="str">
            <v>OPHTH, DEXAMETHASONE, LACRIM INSRT, 0.1 MG</v>
          </cell>
          <cell r="D284" t="str">
            <v>Dextenza</v>
          </cell>
          <cell r="E284">
            <v>43739</v>
          </cell>
          <cell r="F284">
            <v>1</v>
          </cell>
          <cell r="G284">
            <v>9</v>
          </cell>
          <cell r="H284">
            <v>0</v>
          </cell>
          <cell r="L284">
            <v>90.02</v>
          </cell>
        </row>
        <row r="285">
          <cell r="B285" t="str">
            <v>J1097</v>
          </cell>
          <cell r="C285" t="str">
            <v>OPHTH, PHENYL-KETOR 10.16/2.88 MG/ML, 1 ML</v>
          </cell>
          <cell r="D285" t="str">
            <v>Omidria (OPHTH)</v>
          </cell>
          <cell r="E285">
            <v>43739</v>
          </cell>
          <cell r="F285">
            <v>1</v>
          </cell>
          <cell r="G285">
            <v>9</v>
          </cell>
          <cell r="H285">
            <v>0</v>
          </cell>
          <cell r="L285">
            <v>118</v>
          </cell>
        </row>
        <row r="286">
          <cell r="B286" t="str">
            <v>J1100</v>
          </cell>
          <cell r="C286" t="str">
            <v>INJ, DEXAMETHASONE SOD PHOSPHATE, 1 MG</v>
          </cell>
          <cell r="D286" t="str">
            <v>Dexamethasone (IM, IV, intra-articular, intralesional)</v>
          </cell>
          <cell r="E286">
            <v>29952</v>
          </cell>
          <cell r="F286" t="str">
            <v>I</v>
          </cell>
          <cell r="G286">
            <v>30</v>
          </cell>
          <cell r="H286">
            <v>0</v>
          </cell>
          <cell r="L286">
            <v>0.09</v>
          </cell>
        </row>
        <row r="287">
          <cell r="B287" t="str">
            <v>J1105</v>
          </cell>
          <cell r="C287" t="str">
            <v>ORAL, DEXMEDETOMIDINE, 1 MCG</v>
          </cell>
          <cell r="D287" t="str">
            <v>Igalmi</v>
          </cell>
          <cell r="E287">
            <v>45292</v>
          </cell>
          <cell r="F287">
            <v>1</v>
          </cell>
          <cell r="G287">
            <v>9</v>
          </cell>
          <cell r="H287" t="str">
            <v>U</v>
          </cell>
          <cell r="L287">
            <v>0.73</v>
          </cell>
        </row>
        <row r="288">
          <cell r="B288" t="str">
            <v>J1110</v>
          </cell>
          <cell r="C288" t="str">
            <v>INJ, DIHYDROERGOTAMINE MESYLATE, 1 MG</v>
          </cell>
          <cell r="D288" t="str">
            <v>D.H.E. 45</v>
          </cell>
          <cell r="E288">
            <v>29952</v>
          </cell>
          <cell r="F288" t="str">
            <v>I</v>
          </cell>
          <cell r="G288">
            <v>9</v>
          </cell>
          <cell r="H288">
            <v>0</v>
          </cell>
          <cell r="L288">
            <v>54.98</v>
          </cell>
        </row>
        <row r="289">
          <cell r="B289" t="str">
            <v>J1120</v>
          </cell>
          <cell r="C289" t="str">
            <v>INJ, ACETAZOLAMIDE SODIUM, UP TO 500 MG</v>
          </cell>
          <cell r="D289" t="str">
            <v>Acetazolamide (IVP, IM)</v>
          </cell>
          <cell r="E289">
            <v>29952</v>
          </cell>
          <cell r="F289" t="str">
            <v>I</v>
          </cell>
          <cell r="G289">
            <v>30</v>
          </cell>
          <cell r="H289" t="str">
            <v>U</v>
          </cell>
          <cell r="L289">
            <v>28.13</v>
          </cell>
        </row>
        <row r="290">
          <cell r="B290" t="str">
            <v>J1160</v>
          </cell>
          <cell r="C290" t="str">
            <v>INJ, DIGOXIN, UP TO 0.5 MG</v>
          </cell>
          <cell r="D290" t="str">
            <v>Lanoxin, Lanoxin Ped (IM, IV)</v>
          </cell>
          <cell r="E290">
            <v>29952</v>
          </cell>
          <cell r="F290" t="str">
            <v>I</v>
          </cell>
          <cell r="G290">
            <v>30</v>
          </cell>
          <cell r="H290">
            <v>0</v>
          </cell>
          <cell r="L290">
            <v>3.91</v>
          </cell>
        </row>
        <row r="291">
          <cell r="B291" t="str">
            <v>J1162</v>
          </cell>
          <cell r="C291" t="str">
            <v>INJ, DIGOXIN IMMUNE FAB OVINE, VIAL</v>
          </cell>
          <cell r="D291" t="str">
            <v>DigiFab</v>
          </cell>
          <cell r="E291">
            <v>38718</v>
          </cell>
          <cell r="F291" t="str">
            <v>I</v>
          </cell>
          <cell r="G291">
            <v>9</v>
          </cell>
          <cell r="H291">
            <v>0</v>
          </cell>
          <cell r="L291">
            <v>5383.32</v>
          </cell>
        </row>
        <row r="292">
          <cell r="B292" t="str">
            <v>J1163</v>
          </cell>
          <cell r="C292" t="str">
            <v>INJ, DILTIAZEM HYDROCHLORIDE, 0.5 MG</v>
          </cell>
          <cell r="D292" t="str">
            <v>Diltiazem HCL (IV BOLUS, IV INF)</v>
          </cell>
          <cell r="E292">
            <v>45839</v>
          </cell>
          <cell r="F292" t="str">
            <v>I</v>
          </cell>
          <cell r="G292">
            <v>9</v>
          </cell>
          <cell r="H292">
            <v>0</v>
          </cell>
          <cell r="L292">
            <v>0.03</v>
          </cell>
        </row>
        <row r="293">
          <cell r="B293" t="str">
            <v>J1165</v>
          </cell>
          <cell r="C293" t="str">
            <v>INJ, PHENYTOIN SODIUM, 50 MG</v>
          </cell>
          <cell r="D293" t="str">
            <v>Phenytoin Sodium (IV INF, IVPB)</v>
          </cell>
          <cell r="E293">
            <v>29952</v>
          </cell>
          <cell r="F293" t="str">
            <v>I</v>
          </cell>
          <cell r="G293">
            <v>9</v>
          </cell>
          <cell r="H293">
            <v>0</v>
          </cell>
          <cell r="L293">
            <v>0.55000000000000004</v>
          </cell>
        </row>
        <row r="294">
          <cell r="B294" t="str">
            <v>J1171</v>
          </cell>
          <cell r="C294" t="str">
            <v>INJ, HYDROMORPHONE, 0.1 MG</v>
          </cell>
          <cell r="D294" t="str">
            <v>Dilaudid (IVP, IV INF, IM, SUBQ)</v>
          </cell>
          <cell r="E294">
            <v>45566</v>
          </cell>
          <cell r="F294" t="str">
            <v>I</v>
          </cell>
          <cell r="G294">
            <v>30</v>
          </cell>
          <cell r="H294">
            <v>0</v>
          </cell>
          <cell r="L294">
            <v>0.14000000000000001</v>
          </cell>
        </row>
        <row r="295">
          <cell r="B295" t="str">
            <v>J1190</v>
          </cell>
          <cell r="C295" t="str">
            <v>INJ, DEXRAZOXANE HCL, 250 MG</v>
          </cell>
          <cell r="D295" t="str">
            <v>Zinecard</v>
          </cell>
          <cell r="E295">
            <v>35431</v>
          </cell>
          <cell r="F295" t="str">
            <v>I</v>
          </cell>
          <cell r="G295">
            <v>9</v>
          </cell>
          <cell r="H295" t="str">
            <v>D</v>
          </cell>
          <cell r="L295">
            <v>41.44</v>
          </cell>
        </row>
        <row r="296">
          <cell r="B296" t="str">
            <v>J1200</v>
          </cell>
          <cell r="C296" t="str">
            <v>INJ, DIPHENHYDRAMINE HCL, UP TO 50 MG</v>
          </cell>
          <cell r="D296" t="str">
            <v>Diphenhydramine (IM, IV)</v>
          </cell>
          <cell r="E296">
            <v>29952</v>
          </cell>
          <cell r="F296" t="str">
            <v>I</v>
          </cell>
          <cell r="G296">
            <v>30</v>
          </cell>
          <cell r="H296">
            <v>0</v>
          </cell>
          <cell r="L296">
            <v>0.75</v>
          </cell>
        </row>
        <row r="297">
          <cell r="B297" t="str">
            <v>J1201</v>
          </cell>
          <cell r="C297" t="str">
            <v>INJ, CETIRIZINE HCL 0.5 MG</v>
          </cell>
          <cell r="D297" t="str">
            <v>Quzyttir (IVP)</v>
          </cell>
          <cell r="E297">
            <v>44013</v>
          </cell>
          <cell r="F297" t="str">
            <v>I</v>
          </cell>
          <cell r="G297">
            <v>9</v>
          </cell>
          <cell r="H297">
            <v>0</v>
          </cell>
          <cell r="L297">
            <v>17.16</v>
          </cell>
        </row>
        <row r="298">
          <cell r="B298" t="str">
            <v>J1202</v>
          </cell>
          <cell r="C298" t="str">
            <v>ORAL, MIGLUSTAT, 65 MG</v>
          </cell>
          <cell r="D298" t="str">
            <v>Opfolda (Oral)</v>
          </cell>
          <cell r="E298">
            <v>45383</v>
          </cell>
          <cell r="F298">
            <v>1</v>
          </cell>
          <cell r="G298">
            <v>9</v>
          </cell>
          <cell r="H298">
            <v>0</v>
          </cell>
          <cell r="L298">
            <v>35.549999999999997</v>
          </cell>
        </row>
        <row r="299">
          <cell r="B299" t="str">
            <v>J1203</v>
          </cell>
          <cell r="C299" t="str">
            <v>INJ, CIPAGLUCOSIDASE ALFA-ATGA, 5 MG</v>
          </cell>
          <cell r="D299" t="str">
            <v>Pombiliti (IV INF)</v>
          </cell>
          <cell r="E299">
            <v>45383</v>
          </cell>
          <cell r="F299" t="str">
            <v>I</v>
          </cell>
          <cell r="G299">
            <v>9</v>
          </cell>
          <cell r="H299" t="str">
            <v>U</v>
          </cell>
          <cell r="L299">
            <v>96.3</v>
          </cell>
        </row>
        <row r="300">
          <cell r="B300" t="str">
            <v>J1205</v>
          </cell>
          <cell r="C300" t="str">
            <v>INJ, CHLOROTHIAZIDE SODIUM, 500 MG</v>
          </cell>
          <cell r="D300" t="str">
            <v>Sodium Diuril (IV, IM)</v>
          </cell>
          <cell r="E300">
            <v>29952</v>
          </cell>
          <cell r="F300" t="str">
            <v>I</v>
          </cell>
          <cell r="G300">
            <v>30</v>
          </cell>
          <cell r="H300" t="str">
            <v>U</v>
          </cell>
          <cell r="L300">
            <v>77.77</v>
          </cell>
        </row>
        <row r="301">
          <cell r="B301" t="str">
            <v>J1212</v>
          </cell>
          <cell r="C301" t="str">
            <v>INJ, DMSO DIMETHYL SULFOXIDE, 50%, 50 ML</v>
          </cell>
          <cell r="D301" t="str">
            <v>Rimso-50 Intravesical Solution</v>
          </cell>
          <cell r="E301">
            <v>31413</v>
          </cell>
          <cell r="F301">
            <v>1</v>
          </cell>
          <cell r="G301">
            <v>9</v>
          </cell>
          <cell r="H301" t="str">
            <v>D</v>
          </cell>
          <cell r="L301">
            <v>748.88</v>
          </cell>
        </row>
        <row r="302">
          <cell r="B302" t="str">
            <v>J1230</v>
          </cell>
          <cell r="C302" t="str">
            <v>INJ, METHADONE HCL, UP TO 10 MG</v>
          </cell>
          <cell r="D302" t="str">
            <v>Methadone (IM, SUBQ, IV)</v>
          </cell>
          <cell r="E302">
            <v>29952</v>
          </cell>
          <cell r="F302" t="str">
            <v>I</v>
          </cell>
          <cell r="G302">
            <v>30</v>
          </cell>
          <cell r="H302" t="str">
            <v>U</v>
          </cell>
          <cell r="L302">
            <v>12.71</v>
          </cell>
        </row>
        <row r="303">
          <cell r="B303" t="str">
            <v>J1240</v>
          </cell>
          <cell r="C303" t="str">
            <v>INJ, DIMENHYDRINATE, UP TO 50 MG</v>
          </cell>
          <cell r="D303" t="str">
            <v>Dimenhydrinate (IM, IV)</v>
          </cell>
          <cell r="E303">
            <v>30682</v>
          </cell>
          <cell r="F303" t="str">
            <v>I</v>
          </cell>
          <cell r="G303">
            <v>30</v>
          </cell>
          <cell r="H303" t="str">
            <v>D</v>
          </cell>
          <cell r="L303">
            <v>8.64</v>
          </cell>
        </row>
        <row r="304">
          <cell r="B304" t="str">
            <v>J1245</v>
          </cell>
          <cell r="C304" t="str">
            <v>INJ, DIPYRIDAMOLE, 10 MG</v>
          </cell>
          <cell r="D304" t="str">
            <v>Dipyridamole</v>
          </cell>
          <cell r="E304">
            <v>33970</v>
          </cell>
          <cell r="F304" t="str">
            <v>I</v>
          </cell>
          <cell r="G304">
            <v>9</v>
          </cell>
          <cell r="H304" t="str">
            <v>D</v>
          </cell>
          <cell r="L304">
            <v>8.41</v>
          </cell>
        </row>
        <row r="305">
          <cell r="B305" t="str">
            <v>J1250</v>
          </cell>
          <cell r="C305" t="str">
            <v>INJ, DOBUTAMINE HCL, 250 MG</v>
          </cell>
          <cell r="D305" t="str">
            <v>Dobutamine</v>
          </cell>
          <cell r="E305">
            <v>35065</v>
          </cell>
          <cell r="F305" t="str">
            <v>I</v>
          </cell>
          <cell r="G305">
            <v>9</v>
          </cell>
          <cell r="H305">
            <v>0</v>
          </cell>
          <cell r="L305">
            <v>7.69</v>
          </cell>
        </row>
        <row r="306">
          <cell r="B306" t="str">
            <v>J1265</v>
          </cell>
          <cell r="C306" t="str">
            <v>INJ, DOPAMINE HCL, 40 MG</v>
          </cell>
          <cell r="D306" t="str">
            <v>Dopamine</v>
          </cell>
          <cell r="E306">
            <v>38718</v>
          </cell>
          <cell r="F306" t="str">
            <v>I</v>
          </cell>
          <cell r="G306">
            <v>9</v>
          </cell>
          <cell r="H306" t="str">
            <v>U</v>
          </cell>
          <cell r="L306">
            <v>1.01</v>
          </cell>
        </row>
        <row r="307">
          <cell r="B307" t="str">
            <v>J1270</v>
          </cell>
          <cell r="C307" t="str">
            <v>INJ, DOXERCALCIFEROL, 1 MCG</v>
          </cell>
          <cell r="D307" t="str">
            <v>Hectorol (IV bolus @ end of dialysis)</v>
          </cell>
          <cell r="E307">
            <v>37257</v>
          </cell>
          <cell r="F307" t="str">
            <v>I</v>
          </cell>
          <cell r="G307">
            <v>9</v>
          </cell>
          <cell r="H307">
            <v>0</v>
          </cell>
          <cell r="L307">
            <v>0.33</v>
          </cell>
        </row>
        <row r="308">
          <cell r="B308" t="str">
            <v>J1271</v>
          </cell>
          <cell r="C308" t="str">
            <v>INJ, DOXYCYCLINE HYCLATE, 1 MG</v>
          </cell>
          <cell r="D308" t="str">
            <v>Doxy 100 (IV INF)</v>
          </cell>
          <cell r="E308">
            <v>45748</v>
          </cell>
          <cell r="F308" t="str">
            <v>I</v>
          </cell>
          <cell r="G308">
            <v>9</v>
          </cell>
          <cell r="H308">
            <v>0</v>
          </cell>
          <cell r="L308">
            <v>0.09</v>
          </cell>
        </row>
        <row r="309">
          <cell r="B309" t="str">
            <v>J1290</v>
          </cell>
          <cell r="C309" t="str">
            <v>INJ, ECALLANTIDE, 1 MG</v>
          </cell>
          <cell r="D309" t="str">
            <v>Kalbitor (SUBQ)</v>
          </cell>
          <cell r="E309">
            <v>40544</v>
          </cell>
          <cell r="F309" t="str">
            <v>I</v>
          </cell>
          <cell r="G309">
            <v>30</v>
          </cell>
          <cell r="H309">
            <v>0</v>
          </cell>
          <cell r="L309">
            <v>595.94000000000005</v>
          </cell>
        </row>
        <row r="310">
          <cell r="B310" t="str">
            <v>J1299</v>
          </cell>
          <cell r="C310" t="str">
            <v>INJ, ECULIZUMAB, 2 MG</v>
          </cell>
          <cell r="D310" t="str">
            <v>Soliris (IV INF)</v>
          </cell>
          <cell r="E310">
            <v>45748</v>
          </cell>
          <cell r="F310" t="str">
            <v>I</v>
          </cell>
          <cell r="G310">
            <v>9</v>
          </cell>
          <cell r="H310">
            <v>0</v>
          </cell>
          <cell r="L310">
            <v>44.2</v>
          </cell>
        </row>
        <row r="311">
          <cell r="B311" t="str">
            <v>J1301</v>
          </cell>
          <cell r="C311" t="str">
            <v>INJ, EDARAVONE, 1 MG</v>
          </cell>
          <cell r="D311" t="str">
            <v>Radicava</v>
          </cell>
          <cell r="E311">
            <v>43466</v>
          </cell>
          <cell r="F311" t="str">
            <v>I</v>
          </cell>
          <cell r="G311">
            <v>9</v>
          </cell>
          <cell r="H311" t="str">
            <v>U</v>
          </cell>
          <cell r="L311">
            <v>6.46</v>
          </cell>
        </row>
        <row r="312">
          <cell r="B312" t="str">
            <v>J1302</v>
          </cell>
          <cell r="C312" t="str">
            <v>INJ, SUTIMLIMAB-JOME, 10 MG</v>
          </cell>
          <cell r="D312" t="str">
            <v>Enjaymo (IV INF)</v>
          </cell>
          <cell r="E312">
            <v>44835</v>
          </cell>
          <cell r="F312" t="str">
            <v>I</v>
          </cell>
          <cell r="G312">
            <v>9</v>
          </cell>
          <cell r="H312" t="str">
            <v>U</v>
          </cell>
          <cell r="L312">
            <v>19.64</v>
          </cell>
        </row>
        <row r="313">
          <cell r="B313" t="str">
            <v>J1303</v>
          </cell>
          <cell r="C313" t="str">
            <v>INJ, RAVULIZUMAB-CWVZ, 10 MG</v>
          </cell>
          <cell r="D313" t="str">
            <v>Ultomiris</v>
          </cell>
          <cell r="E313">
            <v>43739</v>
          </cell>
          <cell r="F313" t="str">
            <v>I</v>
          </cell>
          <cell r="G313">
            <v>9</v>
          </cell>
          <cell r="H313" t="str">
            <v>U</v>
          </cell>
          <cell r="L313">
            <v>226.92</v>
          </cell>
        </row>
        <row r="314">
          <cell r="B314" t="str">
            <v>J1304</v>
          </cell>
          <cell r="C314" t="str">
            <v>INJ, TOFERSEN, 1 MG</v>
          </cell>
          <cell r="D314" t="str">
            <v>Qalsody (IT)</v>
          </cell>
          <cell r="E314">
            <v>45292</v>
          </cell>
          <cell r="F314" t="str">
            <v>I</v>
          </cell>
          <cell r="G314">
            <v>9</v>
          </cell>
          <cell r="H314" t="str">
            <v>U</v>
          </cell>
          <cell r="L314">
            <v>164.82</v>
          </cell>
        </row>
        <row r="315">
          <cell r="B315" t="str">
            <v>J1305</v>
          </cell>
          <cell r="C315" t="str">
            <v>INJ, EVINACUMAB-DGNB, 5 MG</v>
          </cell>
          <cell r="D315" t="str">
            <v>Evkeeza</v>
          </cell>
          <cell r="E315">
            <v>44470</v>
          </cell>
          <cell r="F315" t="str">
            <v>I</v>
          </cell>
          <cell r="G315">
            <v>9</v>
          </cell>
          <cell r="H315" t="str">
            <v>U</v>
          </cell>
          <cell r="L315">
            <v>197.63</v>
          </cell>
        </row>
        <row r="316">
          <cell r="B316" t="str">
            <v>J1306</v>
          </cell>
          <cell r="C316" t="str">
            <v>INJ, INCLISIRAN, 1 MG</v>
          </cell>
          <cell r="D316" t="str">
            <v>Leqvio (SUBQ)</v>
          </cell>
          <cell r="E316">
            <v>44743</v>
          </cell>
          <cell r="F316" t="str">
            <v>I</v>
          </cell>
          <cell r="G316">
            <v>30</v>
          </cell>
          <cell r="H316" t="str">
            <v>U</v>
          </cell>
          <cell r="L316">
            <v>12.91</v>
          </cell>
        </row>
        <row r="317">
          <cell r="B317" t="str">
            <v>J1307</v>
          </cell>
          <cell r="C317" t="str">
            <v>INJ, CROVALIMAB-AKKZ, 10 MG</v>
          </cell>
          <cell r="D317" t="str">
            <v>PiaSky (IV INF, SUBQ)</v>
          </cell>
          <cell r="E317">
            <v>45658</v>
          </cell>
          <cell r="F317" t="str">
            <v>I</v>
          </cell>
          <cell r="G317">
            <v>30</v>
          </cell>
          <cell r="H317">
            <v>0</v>
          </cell>
          <cell r="L317">
            <v>551.51</v>
          </cell>
        </row>
        <row r="318">
          <cell r="B318" t="str">
            <v>J1308</v>
          </cell>
          <cell r="C318" t="str">
            <v>INJ, FAMOTIDINE, 0.25 MG</v>
          </cell>
          <cell r="D318" t="str">
            <v>Famotidine (IVP, IV infusion)</v>
          </cell>
          <cell r="E318">
            <v>45748</v>
          </cell>
          <cell r="F318" t="str">
            <v>I</v>
          </cell>
          <cell r="G318">
            <v>9</v>
          </cell>
          <cell r="H318">
            <v>0</v>
          </cell>
          <cell r="L318">
            <v>0.01</v>
          </cell>
        </row>
        <row r="319">
          <cell r="B319" t="str">
            <v>J1322</v>
          </cell>
          <cell r="C319" t="str">
            <v>INJ, ELOSULFASE ALFA, 1 MG</v>
          </cell>
          <cell r="D319" t="str">
            <v>Vimizim</v>
          </cell>
          <cell r="E319">
            <v>42005</v>
          </cell>
          <cell r="F319" t="str">
            <v>I</v>
          </cell>
          <cell r="G319">
            <v>9</v>
          </cell>
          <cell r="H319" t="str">
            <v>U</v>
          </cell>
          <cell r="L319">
            <v>319.52</v>
          </cell>
        </row>
        <row r="320">
          <cell r="B320" t="str">
            <v>J1323</v>
          </cell>
          <cell r="C320" t="str">
            <v>INJ, ELRANATAMAB-BCMM, 1 MG</v>
          </cell>
          <cell r="D320" t="str">
            <v>Elrexfio (SUBQ)</v>
          </cell>
          <cell r="E320">
            <v>45383</v>
          </cell>
          <cell r="F320" t="str">
            <v>I</v>
          </cell>
          <cell r="G320">
            <v>30</v>
          </cell>
          <cell r="H320">
            <v>0</v>
          </cell>
          <cell r="L320">
            <v>192.48</v>
          </cell>
        </row>
        <row r="321">
          <cell r="B321" t="str">
            <v>J1325</v>
          </cell>
          <cell r="C321" t="str">
            <v>INJ, EPOPROSTENOL, 0.5 MG</v>
          </cell>
          <cell r="D321" t="str">
            <v>Flolan, Veletri</v>
          </cell>
          <cell r="E321">
            <v>35796</v>
          </cell>
          <cell r="F321" t="str">
            <v>I</v>
          </cell>
          <cell r="G321">
            <v>9</v>
          </cell>
          <cell r="H321" t="str">
            <v>D</v>
          </cell>
          <cell r="L321">
            <v>16.920000000000002</v>
          </cell>
        </row>
        <row r="322">
          <cell r="B322" t="str">
            <v>J1326</v>
          </cell>
          <cell r="C322" t="str">
            <v>INJ, ZOLBETUXIMAB-CLZB, 2 MG</v>
          </cell>
          <cell r="D322" t="str">
            <v>Vyloy (IV INF)</v>
          </cell>
          <cell r="E322">
            <v>45839</v>
          </cell>
          <cell r="F322" t="str">
            <v>I</v>
          </cell>
          <cell r="G322">
            <v>9</v>
          </cell>
          <cell r="H322">
            <v>0</v>
          </cell>
          <cell r="L322">
            <v>33.92</v>
          </cell>
        </row>
        <row r="323">
          <cell r="B323" t="str">
            <v>J1327</v>
          </cell>
          <cell r="C323" t="str">
            <v>INJ, EPTIFIBATIDE, 5 MG</v>
          </cell>
          <cell r="D323" t="str">
            <v>Integrilin (IVP then IV infusion)</v>
          </cell>
          <cell r="E323">
            <v>36526</v>
          </cell>
          <cell r="F323" t="str">
            <v>I</v>
          </cell>
          <cell r="G323">
            <v>9</v>
          </cell>
          <cell r="H323" t="str">
            <v>D</v>
          </cell>
          <cell r="L323">
            <v>13.49</v>
          </cell>
        </row>
        <row r="324">
          <cell r="B324" t="str">
            <v>J1335</v>
          </cell>
          <cell r="C324" t="str">
            <v>INJ, ERTAPENEM SODIUM, 500 MG</v>
          </cell>
          <cell r="D324" t="str">
            <v>Invanz (IM, IV)</v>
          </cell>
          <cell r="E324">
            <v>37987</v>
          </cell>
          <cell r="F324" t="str">
            <v>I</v>
          </cell>
          <cell r="G324">
            <v>30</v>
          </cell>
          <cell r="H324">
            <v>0</v>
          </cell>
          <cell r="L324">
            <v>6.75</v>
          </cell>
        </row>
        <row r="325">
          <cell r="B325" t="str">
            <v>J1364</v>
          </cell>
          <cell r="C325" t="str">
            <v>INJ, ERYTHROMYCIN LACTOBIONATE, 500 MG</v>
          </cell>
          <cell r="D325" t="str">
            <v>Erythrocin</v>
          </cell>
          <cell r="E325">
            <v>34700</v>
          </cell>
          <cell r="F325" t="str">
            <v>I</v>
          </cell>
          <cell r="G325">
            <v>9</v>
          </cell>
          <cell r="H325">
            <v>0</v>
          </cell>
          <cell r="L325">
            <v>172.48</v>
          </cell>
        </row>
        <row r="326">
          <cell r="B326" t="str">
            <v>J1370</v>
          </cell>
          <cell r="C326" t="str">
            <v>INJ, ESOMEPRAZOLE SOD, 1 MG</v>
          </cell>
          <cell r="D326" t="str">
            <v>Esomeprazole Sodium (IV INF, IV INJ)</v>
          </cell>
          <cell r="E326">
            <v>45931</v>
          </cell>
          <cell r="F326" t="str">
            <v>I</v>
          </cell>
          <cell r="G326">
            <v>9</v>
          </cell>
          <cell r="H326">
            <v>0</v>
          </cell>
          <cell r="L326">
            <v>0.53</v>
          </cell>
        </row>
        <row r="327">
          <cell r="B327" t="str">
            <v>J1380</v>
          </cell>
          <cell r="C327" t="str">
            <v>INJ, ESTRADIOL VALERATE, UP TO 10 MG</v>
          </cell>
          <cell r="D327" t="str">
            <v>Delestrogen (IM)</v>
          </cell>
          <cell r="E327">
            <v>29952</v>
          </cell>
          <cell r="F327" t="str">
            <v>I</v>
          </cell>
          <cell r="G327">
            <v>30</v>
          </cell>
          <cell r="H327">
            <v>0</v>
          </cell>
          <cell r="L327">
            <v>7.7</v>
          </cell>
        </row>
        <row r="328">
          <cell r="B328" t="str">
            <v>J1410</v>
          </cell>
          <cell r="C328" t="str">
            <v>INJ, ESTROGEN CONJUGATED, 25 MG</v>
          </cell>
          <cell r="D328" t="str">
            <v>Premarin (IM, IV)</v>
          </cell>
          <cell r="E328">
            <v>29952</v>
          </cell>
          <cell r="F328" t="str">
            <v>I</v>
          </cell>
          <cell r="G328">
            <v>30</v>
          </cell>
          <cell r="H328">
            <v>0</v>
          </cell>
          <cell r="L328">
            <v>401.5</v>
          </cell>
        </row>
        <row r="329">
          <cell r="B329" t="str">
            <v>J1412</v>
          </cell>
          <cell r="C329" t="str">
            <v>INJ, VALOCTOCOGENE ROXAPARVOVEC-RVOX, 1 ML</v>
          </cell>
          <cell r="D329" t="str">
            <v>Roctavian (IV INF)</v>
          </cell>
          <cell r="E329">
            <v>45292</v>
          </cell>
          <cell r="F329" t="str">
            <v>I</v>
          </cell>
          <cell r="G329">
            <v>9</v>
          </cell>
          <cell r="H329">
            <v>0</v>
          </cell>
          <cell r="L329">
            <v>11843.13</v>
          </cell>
        </row>
        <row r="330">
          <cell r="B330" t="str">
            <v>J1426</v>
          </cell>
          <cell r="C330" t="str">
            <v>INJ, CASIMERSEN, 10 MG</v>
          </cell>
          <cell r="D330" t="str">
            <v>Amondys-45</v>
          </cell>
          <cell r="E330">
            <v>44470</v>
          </cell>
          <cell r="F330" t="str">
            <v>I</v>
          </cell>
          <cell r="G330" t="str">
            <v>30 --&gt; 09</v>
          </cell>
          <cell r="H330" t="str">
            <v>U</v>
          </cell>
          <cell r="L330">
            <v>160</v>
          </cell>
        </row>
        <row r="331">
          <cell r="B331" t="str">
            <v>J1427</v>
          </cell>
          <cell r="C331" t="str">
            <v>INJ, VILTOLARSEN, 10 MG</v>
          </cell>
          <cell r="D331" t="str">
            <v>Viltepso (IV INF)</v>
          </cell>
          <cell r="E331">
            <v>44287</v>
          </cell>
          <cell r="F331" t="str">
            <v>I</v>
          </cell>
          <cell r="G331" t="str">
            <v>30 --&gt; 09</v>
          </cell>
          <cell r="H331" t="str">
            <v>U</v>
          </cell>
          <cell r="L331">
            <v>56.4</v>
          </cell>
        </row>
        <row r="332">
          <cell r="B332" t="str">
            <v>J1428</v>
          </cell>
          <cell r="C332" t="str">
            <v>INJ, ETEPLIRSEN, 10 MG</v>
          </cell>
          <cell r="D332" t="str">
            <v>Exondys 51</v>
          </cell>
          <cell r="E332">
            <v>43101</v>
          </cell>
          <cell r="F332" t="str">
            <v>I</v>
          </cell>
          <cell r="G332" t="str">
            <v>30 --&gt; 09</v>
          </cell>
          <cell r="H332">
            <v>0</v>
          </cell>
          <cell r="L332">
            <v>160</v>
          </cell>
        </row>
        <row r="333">
          <cell r="B333" t="str">
            <v>J1429</v>
          </cell>
          <cell r="C333" t="str">
            <v>INJ, GOLODIRSEN, 10 MG</v>
          </cell>
          <cell r="D333" t="str">
            <v>Vyondys-53</v>
          </cell>
          <cell r="E333">
            <v>44013</v>
          </cell>
          <cell r="F333" t="str">
            <v>I</v>
          </cell>
          <cell r="G333" t="str">
            <v>30 --&gt; 09</v>
          </cell>
          <cell r="H333" t="str">
            <v>U</v>
          </cell>
          <cell r="L333">
            <v>160</v>
          </cell>
        </row>
        <row r="334">
          <cell r="B334" t="str">
            <v>J1430</v>
          </cell>
          <cell r="C334" t="str">
            <v>INJ, ETHANOLAMINE OLEATE, 100 MG</v>
          </cell>
          <cell r="D334" t="str">
            <v>Ethamolin (IV INJ)</v>
          </cell>
          <cell r="E334">
            <v>38718</v>
          </cell>
          <cell r="F334" t="str">
            <v>I</v>
          </cell>
          <cell r="G334">
            <v>9</v>
          </cell>
          <cell r="H334" t="str">
            <v>D</v>
          </cell>
          <cell r="L334">
            <v>547.27</v>
          </cell>
        </row>
        <row r="335">
          <cell r="B335" t="str">
            <v>J1434</v>
          </cell>
          <cell r="C335" t="str">
            <v>INJ, FOSAPREPITANT (FOCINVEZ), 1 MG</v>
          </cell>
          <cell r="D335" t="str">
            <v>BRAND: Focinvez (IV INF)
LABELER: 70121 (HICL 35346; GCN 085197) *NDC 70121-2631-XX*
LABELER: 82449 (HICL TBD; NDC 82449-0231-XX)
LABELER: 82243 (HICL TBD; NDC 82243-1001-XX)</v>
          </cell>
          <cell r="E335">
            <v>45383</v>
          </cell>
          <cell r="F335" t="str">
            <v>I</v>
          </cell>
          <cell r="G335">
            <v>9</v>
          </cell>
          <cell r="H335" t="str">
            <v>U</v>
          </cell>
          <cell r="L335">
            <v>2.46</v>
          </cell>
        </row>
        <row r="336">
          <cell r="B336" t="str">
            <v>J1437</v>
          </cell>
          <cell r="C336" t="str">
            <v>INJ, FERRIC DERISOMALTOSE, 10 MG</v>
          </cell>
          <cell r="D336" t="str">
            <v>Monoferric (IVB, IV infusion)</v>
          </cell>
          <cell r="E336">
            <v>44105</v>
          </cell>
          <cell r="F336" t="str">
            <v>I</v>
          </cell>
          <cell r="G336">
            <v>9</v>
          </cell>
          <cell r="H336" t="str">
            <v>U</v>
          </cell>
          <cell r="L336">
            <v>21.08</v>
          </cell>
        </row>
        <row r="337">
          <cell r="B337" t="str">
            <v>J1438</v>
          </cell>
          <cell r="C337" t="str">
            <v>INJ, ETANERCEPT, 25 MG</v>
          </cell>
          <cell r="D337" t="str">
            <v>Enbrel (SUBQ)</v>
          </cell>
          <cell r="E337">
            <v>36526</v>
          </cell>
          <cell r="F337" t="str">
            <v>I</v>
          </cell>
          <cell r="G337">
            <v>30</v>
          </cell>
          <cell r="H337" t="str">
            <v>D</v>
          </cell>
          <cell r="L337">
            <v>1058.43</v>
          </cell>
        </row>
        <row r="338">
          <cell r="B338" t="str">
            <v>J1439</v>
          </cell>
          <cell r="C338" t="str">
            <v>INJ, FERRIC CARBOXYMALTOSE, 1 MG</v>
          </cell>
          <cell r="D338" t="str">
            <v>Injectafer (IVP, IV infusion)</v>
          </cell>
          <cell r="E338">
            <v>42005</v>
          </cell>
          <cell r="F338" t="str">
            <v>I</v>
          </cell>
          <cell r="G338">
            <v>9</v>
          </cell>
          <cell r="H338" t="str">
            <v>U</v>
          </cell>
          <cell r="L338">
            <v>1.1299999999999999</v>
          </cell>
        </row>
        <row r="339">
          <cell r="B339" t="str">
            <v>J1440</v>
          </cell>
          <cell r="C339" t="str">
            <v>INSTILL, FECAL MICROBIOTA, LIVE - JSLM, 1 ML</v>
          </cell>
          <cell r="D339" t="str">
            <v>Rebyota (rectal Instillation)</v>
          </cell>
          <cell r="E339">
            <v>45108</v>
          </cell>
          <cell r="F339">
            <v>1</v>
          </cell>
          <cell r="G339">
            <v>9</v>
          </cell>
          <cell r="H339" t="str">
            <v>U</v>
          </cell>
          <cell r="L339">
            <v>65.599999999999994</v>
          </cell>
        </row>
        <row r="340">
          <cell r="B340" t="str">
            <v>J1442</v>
          </cell>
          <cell r="C340" t="str">
            <v>INJ, FILGRASTIM G-CSF, EXCLUDES BS, 1 MCG</v>
          </cell>
          <cell r="D340" t="str">
            <v>Neupogen (IV, SUBQ)
EXCLUDE HICL: 41814, 45154, 47848, 49813</v>
          </cell>
          <cell r="E340">
            <v>41640</v>
          </cell>
          <cell r="F340" t="str">
            <v>I</v>
          </cell>
          <cell r="G340">
            <v>30</v>
          </cell>
          <cell r="H340" t="str">
            <v>U</v>
          </cell>
          <cell r="L340">
            <v>1.01</v>
          </cell>
        </row>
        <row r="341">
          <cell r="B341" t="str">
            <v>J1447</v>
          </cell>
          <cell r="C341" t="str">
            <v>INJ, TBO-FILGRASTIM, 1 MICROGRAM</v>
          </cell>
          <cell r="D341" t="str">
            <v>Granix (SUBQ)</v>
          </cell>
          <cell r="E341">
            <v>42370</v>
          </cell>
          <cell r="F341" t="str">
            <v>I</v>
          </cell>
          <cell r="G341">
            <v>30</v>
          </cell>
          <cell r="H341">
            <v>0</v>
          </cell>
          <cell r="L341">
            <v>0.24</v>
          </cell>
        </row>
        <row r="342">
          <cell r="B342" t="str">
            <v>J1448</v>
          </cell>
          <cell r="C342" t="str">
            <v>INJ, TRILACICLIB, 1 MG</v>
          </cell>
          <cell r="D342" t="str">
            <v>Cosela (IV INF)</v>
          </cell>
          <cell r="E342">
            <v>44470</v>
          </cell>
          <cell r="F342" t="str">
            <v>I</v>
          </cell>
          <cell r="G342">
            <v>9</v>
          </cell>
          <cell r="H342">
            <v>0</v>
          </cell>
          <cell r="L342">
            <v>5.46</v>
          </cell>
        </row>
        <row r="343">
          <cell r="B343" t="str">
            <v>J1449</v>
          </cell>
          <cell r="C343" t="str">
            <v>INJ, EFLAPEGRASTIM-XNST, 0.1 MG</v>
          </cell>
          <cell r="D343" t="str">
            <v>Rolvedon (SUBQ)</v>
          </cell>
          <cell r="E343">
            <v>45017</v>
          </cell>
          <cell r="F343" t="str">
            <v>I</v>
          </cell>
          <cell r="G343">
            <v>30</v>
          </cell>
          <cell r="H343" t="str">
            <v>U</v>
          </cell>
          <cell r="L343">
            <v>38.56</v>
          </cell>
        </row>
        <row r="344">
          <cell r="B344" t="str">
            <v>J1450</v>
          </cell>
          <cell r="C344" t="str">
            <v>INJ, FLUCONAZOLE, 200 MG</v>
          </cell>
          <cell r="D344" t="str">
            <v>Fluconazole</v>
          </cell>
          <cell r="E344">
            <v>36526</v>
          </cell>
          <cell r="F344" t="str">
            <v>I</v>
          </cell>
          <cell r="G344">
            <v>9</v>
          </cell>
          <cell r="H344" t="str">
            <v>D</v>
          </cell>
          <cell r="L344">
            <v>6.11</v>
          </cell>
        </row>
        <row r="345">
          <cell r="B345" t="str">
            <v>J1451</v>
          </cell>
          <cell r="C345" t="str">
            <v>INJ, FOMEPIZOLE, 15 MG</v>
          </cell>
          <cell r="D345" t="str">
            <v>Fomepizole (IVPB)</v>
          </cell>
          <cell r="E345">
            <v>38718</v>
          </cell>
          <cell r="F345" t="str">
            <v>I</v>
          </cell>
          <cell r="G345">
            <v>9</v>
          </cell>
          <cell r="H345" t="str">
            <v>U</v>
          </cell>
          <cell r="L345">
            <v>15</v>
          </cell>
        </row>
        <row r="346">
          <cell r="B346" t="str">
            <v>J1453</v>
          </cell>
          <cell r="C346" t="str">
            <v>INJ, FOSAPREPITANT, 1 MG</v>
          </cell>
          <cell r="D346" t="str">
            <v>Emend-Injection (IV INF)
EXCLUDE LABELER: 00591, 70121, 82243, 82449</v>
          </cell>
          <cell r="E346">
            <v>39814</v>
          </cell>
          <cell r="F346" t="str">
            <v>I</v>
          </cell>
          <cell r="G346">
            <v>9</v>
          </cell>
          <cell r="H346" t="str">
            <v>U</v>
          </cell>
          <cell r="L346">
            <v>0.12</v>
          </cell>
        </row>
        <row r="347">
          <cell r="B347" t="str">
            <v>J1454</v>
          </cell>
          <cell r="C347" t="str">
            <v>INJ, FOSNETUPIT 235 MG/PALONOSET 0.25 MG</v>
          </cell>
          <cell r="D347" t="str">
            <v>Akynzeo (IV)</v>
          </cell>
          <cell r="E347">
            <v>43466</v>
          </cell>
          <cell r="F347" t="str">
            <v>I</v>
          </cell>
          <cell r="G347">
            <v>9</v>
          </cell>
          <cell r="H347">
            <v>0</v>
          </cell>
          <cell r="L347">
            <v>503.85</v>
          </cell>
        </row>
        <row r="348">
          <cell r="B348" t="str">
            <v>J1455</v>
          </cell>
          <cell r="C348" t="str">
            <v>INJ, FOSCARNET SODIUM, 1000 MG</v>
          </cell>
          <cell r="D348" t="str">
            <v>Foscavir</v>
          </cell>
          <cell r="E348">
            <v>33970</v>
          </cell>
          <cell r="F348" t="str">
            <v>I</v>
          </cell>
          <cell r="G348">
            <v>9</v>
          </cell>
          <cell r="H348">
            <v>0</v>
          </cell>
          <cell r="L348">
            <v>8.36</v>
          </cell>
        </row>
        <row r="349">
          <cell r="B349" t="str">
            <v>J1456</v>
          </cell>
          <cell r="C349" t="str">
            <v>INJ, FOSAPREPITANT (TEVA), NTE TO J1453, 1 MG</v>
          </cell>
          <cell r="D349" t="str">
            <v>Fosaprepitant Dimeglumine (IV INF)
LABELER: 00591 (HICL 35346; GCN 066837) *NDC 00591-4385-XX*</v>
          </cell>
          <cell r="E349">
            <v>44927</v>
          </cell>
          <cell r="F349" t="str">
            <v>I</v>
          </cell>
          <cell r="G349">
            <v>9</v>
          </cell>
          <cell r="H349" t="str">
            <v>U</v>
          </cell>
          <cell r="L349">
            <v>0.04</v>
          </cell>
        </row>
        <row r="350">
          <cell r="B350" t="str">
            <v>J1458</v>
          </cell>
          <cell r="C350" t="str">
            <v>INJ, GALSULFASE, 1 MG</v>
          </cell>
          <cell r="D350" t="str">
            <v>Naglazyme</v>
          </cell>
          <cell r="E350">
            <v>39083</v>
          </cell>
          <cell r="F350" t="str">
            <v>I</v>
          </cell>
          <cell r="G350">
            <v>9</v>
          </cell>
          <cell r="H350">
            <v>0</v>
          </cell>
          <cell r="L350">
            <v>525.97</v>
          </cell>
        </row>
        <row r="351">
          <cell r="B351" t="str">
            <v>J1459</v>
          </cell>
          <cell r="C351" t="str">
            <v>INJ, IG, PRIVIGEN, IV, LIQ, 500 MG</v>
          </cell>
          <cell r="D351" t="str">
            <v>Privigen</v>
          </cell>
          <cell r="E351">
            <v>39814</v>
          </cell>
          <cell r="F351" t="str">
            <v>I</v>
          </cell>
          <cell r="G351">
            <v>9</v>
          </cell>
          <cell r="H351">
            <v>0</v>
          </cell>
          <cell r="L351">
            <v>51.22</v>
          </cell>
        </row>
        <row r="352">
          <cell r="B352" t="str">
            <v>J1460</v>
          </cell>
          <cell r="C352" t="str">
            <v>INJ, GAMMA GLOBULIN, IM, 1 ML</v>
          </cell>
          <cell r="D352" t="str">
            <v>Gamastan, Gamastan S/D</v>
          </cell>
          <cell r="E352">
            <v>30682</v>
          </cell>
          <cell r="F352" t="str">
            <v>I</v>
          </cell>
          <cell r="G352">
            <v>30</v>
          </cell>
          <cell r="H352">
            <v>0</v>
          </cell>
          <cell r="L352">
            <v>48.87</v>
          </cell>
        </row>
        <row r="353">
          <cell r="B353" t="str">
            <v>J1551</v>
          </cell>
          <cell r="C353" t="str">
            <v>INJ, IMMUNE GLOBULIN (CUTAQUIG), 100 MG</v>
          </cell>
          <cell r="D353" t="str">
            <v>BRAND: Cutaquig (SUBQ INF)</v>
          </cell>
          <cell r="E353">
            <v>44743</v>
          </cell>
          <cell r="F353" t="str">
            <v>I</v>
          </cell>
          <cell r="G353">
            <v>9</v>
          </cell>
          <cell r="H353">
            <v>0</v>
          </cell>
          <cell r="L353">
            <v>14.03</v>
          </cell>
        </row>
        <row r="354">
          <cell r="B354" t="str">
            <v>J1552</v>
          </cell>
          <cell r="C354" t="str">
            <v>INJ, IMMUNE GLOBULIN (ALYGLO), 500 MG</v>
          </cell>
          <cell r="D354" t="str">
            <v>BRAND: Alyglo (IV INF)</v>
          </cell>
          <cell r="E354">
            <v>45658</v>
          </cell>
          <cell r="F354" t="str">
            <v>I</v>
          </cell>
          <cell r="G354">
            <v>9</v>
          </cell>
          <cell r="H354">
            <v>0</v>
          </cell>
          <cell r="L354">
            <v>121.54</v>
          </cell>
        </row>
        <row r="355">
          <cell r="B355" t="str">
            <v>J1554</v>
          </cell>
          <cell r="C355" t="str">
            <v>INJ, IMMUNE GLOBULIN (ASCENIV), 500 MG</v>
          </cell>
          <cell r="D355" t="str">
            <v>BRAND: Asceniv</v>
          </cell>
          <cell r="E355">
            <v>44287</v>
          </cell>
          <cell r="F355" t="str">
            <v>I</v>
          </cell>
          <cell r="G355">
            <v>9</v>
          </cell>
          <cell r="H355">
            <v>0</v>
          </cell>
          <cell r="L355">
            <v>509.14</v>
          </cell>
        </row>
        <row r="356">
          <cell r="B356" t="str">
            <v>J1555</v>
          </cell>
          <cell r="C356" t="str">
            <v>INJ, IMMUNE GLOBULIN (CUVITRU), 100 MG</v>
          </cell>
          <cell r="D356" t="str">
            <v>BRAND: Cuvitru (SUBQ INF)</v>
          </cell>
          <cell r="E356">
            <v>43101</v>
          </cell>
          <cell r="F356" t="str">
            <v>I</v>
          </cell>
          <cell r="G356">
            <v>9</v>
          </cell>
          <cell r="H356" t="str">
            <v>U</v>
          </cell>
          <cell r="L356">
            <v>18.149999999999999</v>
          </cell>
        </row>
        <row r="357">
          <cell r="B357" t="str">
            <v>J1556</v>
          </cell>
          <cell r="C357" t="str">
            <v>INJ, IMMUNE GLOBULIN (BIVIGAM), 500 MG</v>
          </cell>
          <cell r="D357" t="str">
            <v>BRAND: Bivigam</v>
          </cell>
          <cell r="E357">
            <v>41640</v>
          </cell>
          <cell r="F357" t="str">
            <v>I</v>
          </cell>
          <cell r="G357">
            <v>9</v>
          </cell>
          <cell r="H357">
            <v>0</v>
          </cell>
          <cell r="L357">
            <v>81.239999999999995</v>
          </cell>
        </row>
        <row r="358">
          <cell r="B358" t="str">
            <v>J1557</v>
          </cell>
          <cell r="C358" t="str">
            <v>INJ, IMMUNE GLOBULIN (GAMMAPLEX), IV, LIQ, 500 MG</v>
          </cell>
          <cell r="D358" t="str">
            <v>BRAND: Gammplex (IV INF)</v>
          </cell>
          <cell r="E358">
            <v>40909</v>
          </cell>
          <cell r="F358" t="str">
            <v>I</v>
          </cell>
          <cell r="G358">
            <v>9</v>
          </cell>
          <cell r="H358">
            <v>0</v>
          </cell>
          <cell r="L358">
            <v>66.27</v>
          </cell>
        </row>
        <row r="359">
          <cell r="B359" t="str">
            <v>J1558</v>
          </cell>
          <cell r="C359" t="str">
            <v>INJ, IMMUNE GLOBULIN (XEMBIFY), 100 MG</v>
          </cell>
          <cell r="D359" t="str">
            <v>Xembify (SUBQ INF)</v>
          </cell>
          <cell r="E359">
            <v>44013</v>
          </cell>
          <cell r="F359" t="str">
            <v>I</v>
          </cell>
          <cell r="G359">
            <v>9</v>
          </cell>
          <cell r="H359" t="str">
            <v>U</v>
          </cell>
          <cell r="L359">
            <v>15.24</v>
          </cell>
        </row>
        <row r="360">
          <cell r="B360" t="str">
            <v>J1559</v>
          </cell>
          <cell r="C360" t="str">
            <v>INJ, IMMUNE GLOBULIN (HIZENTRA), 100 MG</v>
          </cell>
          <cell r="D360" t="str">
            <v>Hizentra (SUBQ INF)</v>
          </cell>
          <cell r="E360">
            <v>40544</v>
          </cell>
          <cell r="F360" t="str">
            <v>I</v>
          </cell>
          <cell r="G360">
            <v>9</v>
          </cell>
          <cell r="H360">
            <v>0</v>
          </cell>
          <cell r="L360">
            <v>14.88</v>
          </cell>
        </row>
        <row r="361">
          <cell r="B361" t="str">
            <v>J1560</v>
          </cell>
          <cell r="C361" t="str">
            <v>INJ, GAMMA GLOBULIN, IM, OVER 10 ML</v>
          </cell>
          <cell r="D361" t="str">
            <v>GamaSTAN, GamaSTAN S/D</v>
          </cell>
          <cell r="E361">
            <v>30682</v>
          </cell>
          <cell r="F361" t="str">
            <v>I</v>
          </cell>
          <cell r="G361">
            <v>30</v>
          </cell>
          <cell r="H361">
            <v>0</v>
          </cell>
          <cell r="L361">
            <v>162.52000000000001</v>
          </cell>
        </row>
        <row r="362">
          <cell r="B362" t="str">
            <v>J1561</v>
          </cell>
          <cell r="C362" t="str">
            <v>INJ, IMMUNE GLOBULIN (GAMUNEX-C/GAMMAKED), LIQ, 500 MG</v>
          </cell>
          <cell r="D362" t="str">
            <v>BRAND: Gammaked, Gamunex/-C (IV INF)</v>
          </cell>
          <cell r="E362">
            <v>39448</v>
          </cell>
          <cell r="F362" t="str">
            <v>I</v>
          </cell>
          <cell r="G362">
            <v>9</v>
          </cell>
          <cell r="H362">
            <v>0</v>
          </cell>
          <cell r="L362">
            <v>49.01</v>
          </cell>
        </row>
        <row r="363">
          <cell r="B363" t="str">
            <v>J1566</v>
          </cell>
          <cell r="C363" t="str">
            <v>INJ, IMMUNE GLOBULIN, IV, PWDR, NOS, 500 MG</v>
          </cell>
          <cell r="D363" t="str">
            <v>Carimune NF, Panglobulin NF, Gammagard S/D</v>
          </cell>
          <cell r="E363">
            <v>38718</v>
          </cell>
          <cell r="F363" t="str">
            <v>I</v>
          </cell>
          <cell r="G363">
            <v>9</v>
          </cell>
          <cell r="H363">
            <v>0</v>
          </cell>
          <cell r="L363">
            <v>80.959999999999994</v>
          </cell>
        </row>
        <row r="364">
          <cell r="B364" t="str">
            <v>J1568</v>
          </cell>
          <cell r="C364" t="str">
            <v>INJ, IMMUNE GLOBULIN (OCTAGAM), IV, LIQ, 500 MG</v>
          </cell>
          <cell r="D364" t="str">
            <v>BRAND: Octagam (IV INF)</v>
          </cell>
          <cell r="E364">
            <v>39448</v>
          </cell>
          <cell r="F364" t="str">
            <v>I</v>
          </cell>
          <cell r="G364">
            <v>9</v>
          </cell>
          <cell r="H364">
            <v>0</v>
          </cell>
          <cell r="L364">
            <v>47.06</v>
          </cell>
        </row>
        <row r="365">
          <cell r="B365" t="str">
            <v>J1570</v>
          </cell>
          <cell r="C365" t="str">
            <v>INJ, GANCICLOVIR SODIUM, 500 MG</v>
          </cell>
          <cell r="D365" t="str">
            <v>Cytovene-IV (IV INF)
EXCLUDE LABELER: 51754</v>
          </cell>
          <cell r="E365">
            <v>34335</v>
          </cell>
          <cell r="F365" t="str">
            <v>I</v>
          </cell>
          <cell r="G365">
            <v>9</v>
          </cell>
          <cell r="H365" t="str">
            <v>D</v>
          </cell>
          <cell r="L365">
            <v>31.46</v>
          </cell>
        </row>
        <row r="366">
          <cell r="B366" t="str">
            <v>J1571</v>
          </cell>
          <cell r="C366" t="str">
            <v>INJ, HEPB IG (HEPAGAM B), IM, 0.5 ML</v>
          </cell>
          <cell r="D366" t="str">
            <v>BRAND: HepaGam B (IM)</v>
          </cell>
          <cell r="E366">
            <v>39448</v>
          </cell>
          <cell r="F366" t="str">
            <v>I</v>
          </cell>
          <cell r="G366">
            <v>30</v>
          </cell>
          <cell r="H366">
            <v>0</v>
          </cell>
          <cell r="L366">
            <v>65.61</v>
          </cell>
        </row>
        <row r="367">
          <cell r="B367" t="str">
            <v>J1573</v>
          </cell>
          <cell r="C367" t="str">
            <v>INJ, HEPB IG (HEPAGAM B), IV, 0.5 ML</v>
          </cell>
          <cell r="D367" t="str">
            <v>BRAND: HepaGam B (IV INF)</v>
          </cell>
          <cell r="E367">
            <v>39448</v>
          </cell>
          <cell r="F367" t="str">
            <v>I</v>
          </cell>
          <cell r="G367">
            <v>9</v>
          </cell>
          <cell r="H367" t="str">
            <v>U</v>
          </cell>
          <cell r="I367" t="str">
            <v>J1571</v>
          </cell>
          <cell r="J367">
            <v>1</v>
          </cell>
          <cell r="L367">
            <v>65.61</v>
          </cell>
        </row>
        <row r="368">
          <cell r="B368" t="str">
            <v>J1575</v>
          </cell>
          <cell r="C368" t="str">
            <v>INJ, IG/HYALURONIDASE (HYQVIA), 100 MG IG</v>
          </cell>
          <cell r="D368" t="str">
            <v>BRAND: Hyqvia (SUBQ)</v>
          </cell>
          <cell r="E368">
            <v>42370</v>
          </cell>
          <cell r="F368" t="str">
            <v>I</v>
          </cell>
          <cell r="G368">
            <v>30</v>
          </cell>
          <cell r="H368">
            <v>0</v>
          </cell>
          <cell r="L368">
            <v>18.350000000000001</v>
          </cell>
        </row>
        <row r="369">
          <cell r="B369" t="str">
            <v>J1576</v>
          </cell>
          <cell r="C369" t="str">
            <v>INJ, IMMUNE GLOBULIN (PANZYGA), LIQ, IV, 500 MG</v>
          </cell>
          <cell r="D369" t="str">
            <v>BRAND: Panzyga ONLY (IV)</v>
          </cell>
          <cell r="E369">
            <v>45108</v>
          </cell>
          <cell r="F369" t="str">
            <v>I</v>
          </cell>
          <cell r="G369">
            <v>9</v>
          </cell>
          <cell r="H369">
            <v>0</v>
          </cell>
          <cell r="L369">
            <v>71.349999999999994</v>
          </cell>
        </row>
        <row r="370">
          <cell r="B370" t="str">
            <v>J1580</v>
          </cell>
          <cell r="C370" t="str">
            <v>INJ, GARAMYCIN, GENTAMICIN, UP TO 80 MG</v>
          </cell>
          <cell r="D370" t="str">
            <v>Gentamicin (IM, IV)</v>
          </cell>
          <cell r="E370">
            <v>30682</v>
          </cell>
          <cell r="F370" t="str">
            <v>I</v>
          </cell>
          <cell r="G370">
            <v>30</v>
          </cell>
          <cell r="H370">
            <v>0</v>
          </cell>
          <cell r="L370">
            <v>1.93</v>
          </cell>
        </row>
        <row r="371">
          <cell r="B371" t="str">
            <v>J1595</v>
          </cell>
          <cell r="C371" t="str">
            <v>INJ, GLATIRAMER ACETATE, 20 MG</v>
          </cell>
          <cell r="D371" t="str">
            <v>Copaxone, Glatopa (SUBQ)</v>
          </cell>
          <cell r="E371">
            <v>37987</v>
          </cell>
          <cell r="F371" t="str">
            <v>I</v>
          </cell>
          <cell r="G371">
            <v>30</v>
          </cell>
          <cell r="H371" t="str">
            <v>D</v>
          </cell>
          <cell r="L371">
            <v>47.08</v>
          </cell>
        </row>
        <row r="372">
          <cell r="B372" t="str">
            <v>J1596</v>
          </cell>
          <cell r="C372" t="str">
            <v>INJ, GLYCOPYRROLATE, 0.1 MG</v>
          </cell>
          <cell r="D372" t="str">
            <v>Glycopyrrolate (IM, IVP, IV INF)
EXCLUDE LABELER: 51754, 76045</v>
          </cell>
          <cell r="E372">
            <v>45292</v>
          </cell>
          <cell r="F372" t="str">
            <v>I</v>
          </cell>
          <cell r="G372">
            <v>30</v>
          </cell>
          <cell r="H372">
            <v>0</v>
          </cell>
          <cell r="L372">
            <v>0.37</v>
          </cell>
        </row>
        <row r="373">
          <cell r="B373" t="str">
            <v>J1597</v>
          </cell>
          <cell r="C373" t="str">
            <v>INJ, GLYCOPYRROLATE (GLYRX-PF), 0.1 MG</v>
          </cell>
          <cell r="D373" t="str">
            <v>BRAND: Glyrx-PF (IM, IVP, IV INF)
LABELER: 51754 (GCN 069671, 081886, 082030) *NDC 51754-6000/6001/6013/6015-XX*</v>
          </cell>
          <cell r="E373">
            <v>45474</v>
          </cell>
          <cell r="F373" t="str">
            <v>I</v>
          </cell>
          <cell r="G373">
            <v>30</v>
          </cell>
          <cell r="H373">
            <v>0</v>
          </cell>
          <cell r="L373">
            <v>1.32</v>
          </cell>
        </row>
        <row r="374">
          <cell r="B374" t="str">
            <v>J1598</v>
          </cell>
          <cell r="C374" t="str">
            <v>INJ, GLYCOPYRROLATE (FRESENIUS KABI), NTE J1596, 0.1 MG</v>
          </cell>
          <cell r="D374" t="str">
            <v>Glycopyrrolate (IM, IVP, IV INF)
LABELER: 76045 (GCN 082030) *ONLY 0.6 mg/3 mL - NDC 76045-0023/0223-XX*</v>
          </cell>
          <cell r="E374">
            <v>45474</v>
          </cell>
          <cell r="F374" t="str">
            <v>I</v>
          </cell>
          <cell r="G374">
            <v>30</v>
          </cell>
          <cell r="H374">
            <v>0</v>
          </cell>
          <cell r="L374">
            <v>1.34</v>
          </cell>
        </row>
        <row r="375">
          <cell r="B375" t="str">
            <v>J1599</v>
          </cell>
          <cell r="C375" t="str">
            <v>INJ, IMMUNE GLOBUL, IV, LIQ, NOS, 500 MG</v>
          </cell>
          <cell r="D375" t="str">
            <v>Panzyga</v>
          </cell>
          <cell r="E375">
            <v>40544</v>
          </cell>
          <cell r="F375" t="str">
            <v>I</v>
          </cell>
          <cell r="G375">
            <v>9</v>
          </cell>
          <cell r="H375">
            <v>0</v>
          </cell>
          <cell r="L375">
            <v>115.01</v>
          </cell>
        </row>
        <row r="376">
          <cell r="B376" t="str">
            <v>J1602</v>
          </cell>
          <cell r="C376" t="str">
            <v>INJ, GOLIMUMAB, 1 MG, FOR IV USE</v>
          </cell>
          <cell r="D376" t="str">
            <v>Simponi Aria</v>
          </cell>
          <cell r="E376">
            <v>41640</v>
          </cell>
          <cell r="F376" t="str">
            <v>I</v>
          </cell>
          <cell r="G376">
            <v>9</v>
          </cell>
          <cell r="H376" t="str">
            <v>U</v>
          </cell>
          <cell r="L376">
            <v>11.04</v>
          </cell>
        </row>
        <row r="377">
          <cell r="B377" t="str">
            <v>J1610</v>
          </cell>
          <cell r="C377" t="str">
            <v>INJ, GLUCAGON HCL, 1 MG</v>
          </cell>
          <cell r="D377" t="str">
            <v>GlucaGen, Gvoke (IM, IVB, IV INF, SUBQ)
EXCLUDE LABELER: 00517, 63323</v>
          </cell>
          <cell r="E377">
            <v>31413</v>
          </cell>
          <cell r="F377" t="str">
            <v>I</v>
          </cell>
          <cell r="G377">
            <v>30</v>
          </cell>
          <cell r="H377">
            <v>0</v>
          </cell>
          <cell r="L377">
            <v>117.33</v>
          </cell>
        </row>
        <row r="378">
          <cell r="B378" t="str">
            <v>J1611</v>
          </cell>
          <cell r="C378" t="str">
            <v>INJ, GLUCAGON HCL (FRESENIUS KABI), NTE TO J1610, PER 1 MG</v>
          </cell>
          <cell r="D378" t="str">
            <v>Glucagon (IM, IVB, IV INF, SUBQ)
LABELER: 63323 (GCN 037671, 074063) *NDC 63323-0582/0583/0593/0594/0596-XX*</v>
          </cell>
          <cell r="E378">
            <v>44927</v>
          </cell>
          <cell r="F378" t="str">
            <v>I</v>
          </cell>
          <cell r="G378">
            <v>30</v>
          </cell>
          <cell r="H378">
            <v>0</v>
          </cell>
          <cell r="L378">
            <v>129.28</v>
          </cell>
        </row>
        <row r="379">
          <cell r="B379" t="str">
            <v>J1612</v>
          </cell>
          <cell r="C379" t="str">
            <v>INJ, GLUCAGON (GVOKE), 0.01 MG</v>
          </cell>
          <cell r="D379" t="str">
            <v>BRAND: Gvoke VialDx (IVP)
LABELER: 00517 (GCN 088132) *NDC 00517-2901-XX*</v>
          </cell>
          <cell r="E379">
            <v>45931</v>
          </cell>
          <cell r="F379" t="str">
            <v>I</v>
          </cell>
          <cell r="G379">
            <v>9</v>
          </cell>
          <cell r="H379">
            <v>0</v>
          </cell>
          <cell r="L379">
            <v>1.8</v>
          </cell>
        </row>
        <row r="380">
          <cell r="B380" t="str">
            <v>J1626</v>
          </cell>
          <cell r="C380" t="str">
            <v>INJ, GRANISETRON HCL, 100 MCG</v>
          </cell>
          <cell r="D380" t="str">
            <v>Granisetron (IVP)</v>
          </cell>
          <cell r="E380">
            <v>35796</v>
          </cell>
          <cell r="F380" t="str">
            <v>I</v>
          </cell>
          <cell r="G380">
            <v>9</v>
          </cell>
          <cell r="H380" t="str">
            <v>U</v>
          </cell>
          <cell r="L380">
            <v>0.2</v>
          </cell>
        </row>
        <row r="381">
          <cell r="B381" t="str">
            <v>J1627</v>
          </cell>
          <cell r="C381" t="str">
            <v>INJ, GRANISETRON, EXTEND-RELEASE, 0.1 MG</v>
          </cell>
          <cell r="D381" t="str">
            <v>Sustol (SUBQ)</v>
          </cell>
          <cell r="E381">
            <v>43101</v>
          </cell>
          <cell r="F381" t="str">
            <v>I</v>
          </cell>
          <cell r="G381">
            <v>30</v>
          </cell>
          <cell r="H381" t="str">
            <v>U</v>
          </cell>
          <cell r="L381">
            <v>3.22</v>
          </cell>
        </row>
        <row r="382">
          <cell r="B382" t="str">
            <v>J1628</v>
          </cell>
          <cell r="C382" t="str">
            <v>INJ, GUSELKUMAB, 1 MG</v>
          </cell>
          <cell r="D382" t="str">
            <v>Tremfya (IV, SUBQ)</v>
          </cell>
          <cell r="E382">
            <v>43466</v>
          </cell>
          <cell r="F382" t="str">
            <v>I</v>
          </cell>
          <cell r="G382">
            <v>30</v>
          </cell>
          <cell r="H382" t="str">
            <v>U</v>
          </cell>
          <cell r="L382">
            <v>66.92</v>
          </cell>
        </row>
        <row r="383">
          <cell r="B383" t="str">
            <v>J1630</v>
          </cell>
          <cell r="C383" t="str">
            <v>INJ, HALOPERIDOL, UP TO 5 MG</v>
          </cell>
          <cell r="D383" t="str">
            <v>Haloperidol Lactate (IM, IV)</v>
          </cell>
          <cell r="E383">
            <v>31413</v>
          </cell>
          <cell r="F383" t="str">
            <v>I</v>
          </cell>
          <cell r="G383">
            <v>30</v>
          </cell>
          <cell r="H383" t="str">
            <v>U</v>
          </cell>
          <cell r="L383">
            <v>0.75</v>
          </cell>
        </row>
        <row r="384">
          <cell r="B384" t="str">
            <v>J1631</v>
          </cell>
          <cell r="C384" t="str">
            <v>INJ, HALOPERIDOL DECANOATE, 50 MG</v>
          </cell>
          <cell r="D384" t="str">
            <v>Haldol Decanoate (IM)</v>
          </cell>
          <cell r="E384">
            <v>32509</v>
          </cell>
          <cell r="F384" t="str">
            <v>I</v>
          </cell>
          <cell r="G384">
            <v>30</v>
          </cell>
          <cell r="H384" t="str">
            <v>U</v>
          </cell>
          <cell r="L384">
            <v>5.29</v>
          </cell>
        </row>
        <row r="385">
          <cell r="B385" t="str">
            <v>J1632</v>
          </cell>
          <cell r="C385" t="str">
            <v>INJ, BREXANOLONE, 1 MG</v>
          </cell>
          <cell r="D385" t="str">
            <v>Zulresso</v>
          </cell>
          <cell r="E385">
            <v>44105</v>
          </cell>
          <cell r="F385" t="str">
            <v>I</v>
          </cell>
          <cell r="G385" t="str">
            <v>30 --&gt; 09</v>
          </cell>
          <cell r="H385" t="str">
            <v>U</v>
          </cell>
          <cell r="L385">
            <v>74.5</v>
          </cell>
        </row>
        <row r="386">
          <cell r="B386" t="str">
            <v>J1640</v>
          </cell>
          <cell r="C386" t="str">
            <v>INJ, HEMIN, 1 MG</v>
          </cell>
          <cell r="D386" t="str">
            <v>Panhematin</v>
          </cell>
          <cell r="E386">
            <v>38718</v>
          </cell>
          <cell r="F386" t="str">
            <v>I</v>
          </cell>
          <cell r="G386">
            <v>9</v>
          </cell>
          <cell r="H386" t="str">
            <v>U</v>
          </cell>
          <cell r="L386">
            <v>35.82</v>
          </cell>
        </row>
        <row r="387">
          <cell r="B387" t="str">
            <v>J1643</v>
          </cell>
          <cell r="C387" t="str">
            <v>INJ, HEPARIN SOD (PFIZER), NTE TO J1644, 1000 UNITS</v>
          </cell>
          <cell r="D387" t="str">
            <v>Heparin Sodium (IV INF, SUBQ)
LABELER: 00069 (GCN 006543, 006549). *NDC 00069-0043/0058/0059/0137-XX*</v>
          </cell>
          <cell r="E387">
            <v>44927</v>
          </cell>
          <cell r="F387" t="str">
            <v>I</v>
          </cell>
          <cell r="G387">
            <v>30</v>
          </cell>
          <cell r="H387">
            <v>0</v>
          </cell>
          <cell r="L387">
            <v>1.71</v>
          </cell>
        </row>
        <row r="388">
          <cell r="B388" t="str">
            <v>J1644</v>
          </cell>
          <cell r="C388" t="str">
            <v>INJ, HEPARIN SODIUM, 1000 UNITS</v>
          </cell>
          <cell r="D388" t="str">
            <v>Heparin Sodium (IV INF, SUBQ)
EXCLUDE LABELER: 00069</v>
          </cell>
          <cell r="E388">
            <v>34700</v>
          </cell>
          <cell r="F388" t="str">
            <v>I</v>
          </cell>
          <cell r="G388">
            <v>30</v>
          </cell>
          <cell r="H388">
            <v>0</v>
          </cell>
          <cell r="L388">
            <v>0.2</v>
          </cell>
        </row>
        <row r="389">
          <cell r="B389" t="str">
            <v>J1645</v>
          </cell>
          <cell r="C389" t="str">
            <v>INJ, DALTEPARIN SODIUM, 2500 IU</v>
          </cell>
          <cell r="D389" t="str">
            <v>Fragmin (SUBQ)</v>
          </cell>
          <cell r="E389">
            <v>35431</v>
          </cell>
          <cell r="F389" t="str">
            <v>I</v>
          </cell>
          <cell r="G389">
            <v>30</v>
          </cell>
          <cell r="H389" t="str">
            <v>D</v>
          </cell>
          <cell r="L389">
            <v>48.41</v>
          </cell>
        </row>
        <row r="390">
          <cell r="B390" t="str">
            <v>J1650</v>
          </cell>
          <cell r="C390" t="str">
            <v>INJ, ENOXAPARIN SODIUM, 10 MG</v>
          </cell>
          <cell r="D390" t="str">
            <v>Lovenox (SUBQ, IV)</v>
          </cell>
          <cell r="E390">
            <v>35065</v>
          </cell>
          <cell r="F390" t="str">
            <v>I</v>
          </cell>
          <cell r="G390">
            <v>30</v>
          </cell>
          <cell r="H390" t="str">
            <v>U</v>
          </cell>
          <cell r="L390">
            <v>0.54</v>
          </cell>
        </row>
        <row r="391">
          <cell r="B391" t="str">
            <v>J1652</v>
          </cell>
          <cell r="C391" t="str">
            <v>INJ, FONDAPARINUX SODIUM, 0.5 MG</v>
          </cell>
          <cell r="D391" t="str">
            <v>Arixtra (SUBQ)</v>
          </cell>
          <cell r="E391">
            <v>37622</v>
          </cell>
          <cell r="F391" t="str">
            <v>I</v>
          </cell>
          <cell r="G391">
            <v>30</v>
          </cell>
          <cell r="H391" t="str">
            <v>D</v>
          </cell>
          <cell r="L391">
            <v>0.93</v>
          </cell>
        </row>
        <row r="392">
          <cell r="B392" t="str">
            <v>J1670</v>
          </cell>
          <cell r="C392" t="str">
            <v>INJ, TETANUS IG, HUMAN, UP TO 250 UNITS</v>
          </cell>
          <cell r="D392" t="str">
            <v>HyperTET S/D (IM)</v>
          </cell>
          <cell r="E392">
            <v>31413</v>
          </cell>
          <cell r="F392" t="str">
            <v>I</v>
          </cell>
          <cell r="G392">
            <v>30</v>
          </cell>
          <cell r="H392" t="str">
            <v>U</v>
          </cell>
          <cell r="L392">
            <v>595.02</v>
          </cell>
        </row>
        <row r="393">
          <cell r="B393" t="str">
            <v>J1720</v>
          </cell>
          <cell r="C393" t="str">
            <v>INJ, HYDROCORTISONE SOD SUC, UP TO 100 MG</v>
          </cell>
          <cell r="D393" t="str">
            <v>Solu-Cortef (IM, IVB, IV intermittent infusion)</v>
          </cell>
          <cell r="E393">
            <v>29952</v>
          </cell>
          <cell r="F393" t="str">
            <v>I</v>
          </cell>
          <cell r="G393">
            <v>30</v>
          </cell>
          <cell r="H393">
            <v>0</v>
          </cell>
          <cell r="L393">
            <v>23.06</v>
          </cell>
        </row>
        <row r="394">
          <cell r="B394" t="str">
            <v>J1740</v>
          </cell>
          <cell r="C394" t="str">
            <v>INJ, IBANDRONATE SODIUM, 1 MG</v>
          </cell>
          <cell r="D394" t="str">
            <v>Boniva (IVB)</v>
          </cell>
          <cell r="E394">
            <v>39083</v>
          </cell>
          <cell r="F394" t="str">
            <v>I</v>
          </cell>
          <cell r="G394">
            <v>30</v>
          </cell>
          <cell r="H394" t="str">
            <v>P</v>
          </cell>
          <cell r="L394">
            <v>45.15</v>
          </cell>
        </row>
        <row r="395">
          <cell r="B395" t="str">
            <v>J1741</v>
          </cell>
          <cell r="C395" t="str">
            <v>INJ, IBUPROFEN, 100 MG</v>
          </cell>
          <cell r="D395" t="str">
            <v>Caldolor</v>
          </cell>
          <cell r="E395">
            <v>41275</v>
          </cell>
          <cell r="F395" t="str">
            <v>I</v>
          </cell>
          <cell r="G395">
            <v>9</v>
          </cell>
          <cell r="H395">
            <v>0</v>
          </cell>
          <cell r="L395">
            <v>3.25</v>
          </cell>
        </row>
        <row r="396">
          <cell r="B396" t="str">
            <v>J1742</v>
          </cell>
          <cell r="C396" t="str">
            <v>INJ, IBUTILIDE FUMARATE, 1 MG</v>
          </cell>
          <cell r="D396" t="str">
            <v>Corvert</v>
          </cell>
          <cell r="E396">
            <v>35796</v>
          </cell>
          <cell r="F396" t="str">
            <v>I</v>
          </cell>
          <cell r="G396">
            <v>9</v>
          </cell>
          <cell r="H396" t="str">
            <v>D</v>
          </cell>
          <cell r="L396">
            <v>326.67</v>
          </cell>
        </row>
        <row r="397">
          <cell r="B397" t="str">
            <v>J1743</v>
          </cell>
          <cell r="C397" t="str">
            <v>INJ, IDURSULFASE, 1 MG</v>
          </cell>
          <cell r="D397" t="str">
            <v>Elaprase</v>
          </cell>
          <cell r="E397">
            <v>39448</v>
          </cell>
          <cell r="F397" t="str">
            <v>I</v>
          </cell>
          <cell r="G397">
            <v>9</v>
          </cell>
          <cell r="H397">
            <v>0</v>
          </cell>
          <cell r="L397">
            <v>570.04</v>
          </cell>
        </row>
        <row r="398">
          <cell r="B398" t="str">
            <v>J1744</v>
          </cell>
          <cell r="C398" t="str">
            <v>INJ, ICATIBANT, 1 MG</v>
          </cell>
          <cell r="D398" t="str">
            <v>Firazyr, Sajazir (SUBQ)</v>
          </cell>
          <cell r="E398">
            <v>41275</v>
          </cell>
          <cell r="F398" t="str">
            <v>I</v>
          </cell>
          <cell r="G398">
            <v>30</v>
          </cell>
          <cell r="H398" t="str">
            <v>D</v>
          </cell>
          <cell r="L398">
            <v>142.26</v>
          </cell>
        </row>
        <row r="399">
          <cell r="B399" t="str">
            <v>J1745</v>
          </cell>
          <cell r="C399" t="str">
            <v>INJ, INFLIXIMAB, EXCLUDES BS, 10 MG</v>
          </cell>
          <cell r="D399" t="str">
            <v>Infliximab, Remicade (IV INF)
EXCLUDE HICL: 43249, 44432, 46242</v>
          </cell>
          <cell r="E399">
            <v>36526</v>
          </cell>
          <cell r="F399" t="str">
            <v>I</v>
          </cell>
          <cell r="G399">
            <v>9</v>
          </cell>
          <cell r="H399">
            <v>0</v>
          </cell>
          <cell r="L399">
            <v>31.48</v>
          </cell>
        </row>
        <row r="400">
          <cell r="B400" t="str">
            <v>J1746</v>
          </cell>
          <cell r="C400" t="str">
            <v>INJ, IBALIZUMAB-UIYK, 10 MG</v>
          </cell>
          <cell r="D400" t="str">
            <v>Trogarzo</v>
          </cell>
          <cell r="E400">
            <v>43466</v>
          </cell>
          <cell r="F400" t="str">
            <v>I</v>
          </cell>
          <cell r="G400">
            <v>9</v>
          </cell>
          <cell r="H400" t="str">
            <v>U</v>
          </cell>
          <cell r="L400">
            <v>79.510000000000005</v>
          </cell>
        </row>
        <row r="401">
          <cell r="B401" t="str">
            <v>J1747</v>
          </cell>
          <cell r="C401" t="str">
            <v>INJ, SPESOLIMAB-SBZO, 1 MG</v>
          </cell>
          <cell r="D401" t="str">
            <v>Spevigo</v>
          </cell>
          <cell r="E401">
            <v>45017</v>
          </cell>
          <cell r="F401" t="str">
            <v>I</v>
          </cell>
          <cell r="G401">
            <v>9</v>
          </cell>
          <cell r="H401" t="str">
            <v>U</v>
          </cell>
          <cell r="L401">
            <v>65.73</v>
          </cell>
        </row>
        <row r="402">
          <cell r="B402" t="str">
            <v>J1748</v>
          </cell>
          <cell r="C402" t="str">
            <v>INJ, INFLIXIMAB-DYYB (ZYMFENTRA), 10 MG</v>
          </cell>
          <cell r="D402" t="str">
            <v>Biosimilar to Remicade
BRAND: Zymfentra (SUBQ) - HICL 43249; GCN 085585, 085586; RT: SUBQ</v>
          </cell>
          <cell r="E402">
            <v>45474</v>
          </cell>
          <cell r="F402" t="str">
            <v>I</v>
          </cell>
          <cell r="G402">
            <v>30</v>
          </cell>
          <cell r="H402">
            <v>0</v>
          </cell>
          <cell r="L402">
            <v>278.56</v>
          </cell>
        </row>
        <row r="403">
          <cell r="B403" t="str">
            <v>J1749</v>
          </cell>
          <cell r="C403" t="str">
            <v>INJ, ILOPROST, 0.1 MCG</v>
          </cell>
          <cell r="D403" t="str">
            <v>Aurlymyn (IV INF)</v>
          </cell>
          <cell r="E403">
            <v>45566</v>
          </cell>
          <cell r="F403" t="str">
            <v>I</v>
          </cell>
          <cell r="G403">
            <v>9</v>
          </cell>
          <cell r="H403" t="str">
            <v>D</v>
          </cell>
          <cell r="L403">
            <v>5.65</v>
          </cell>
        </row>
        <row r="404">
          <cell r="B404" t="str">
            <v>J1750</v>
          </cell>
          <cell r="C404" t="str">
            <v>INJ, IRON DEXTRAN, 50 MG</v>
          </cell>
          <cell r="D404" t="str">
            <v>INFeD (IM, IV INJ)</v>
          </cell>
          <cell r="E404">
            <v>38717</v>
          </cell>
          <cell r="F404" t="str">
            <v>I</v>
          </cell>
          <cell r="G404">
            <v>30</v>
          </cell>
          <cell r="H404">
            <v>0</v>
          </cell>
          <cell r="L404">
            <v>18.989999999999998</v>
          </cell>
        </row>
        <row r="405">
          <cell r="B405" t="str">
            <v>J1756</v>
          </cell>
          <cell r="C405" t="str">
            <v>INJ, IRON SUCROSE, 1 MG</v>
          </cell>
          <cell r="D405" t="str">
            <v>Venofer (IVP, IV INF)</v>
          </cell>
          <cell r="E405">
            <v>37622</v>
          </cell>
          <cell r="F405" t="str">
            <v>I</v>
          </cell>
          <cell r="G405">
            <v>9</v>
          </cell>
          <cell r="H405" t="str">
            <v>U</v>
          </cell>
          <cell r="L405">
            <v>0.23</v>
          </cell>
        </row>
        <row r="406">
          <cell r="B406" t="str">
            <v>J1786</v>
          </cell>
          <cell r="C406" t="str">
            <v>INJ, IMIGLUCERASE, 10 UNITS</v>
          </cell>
          <cell r="D406" t="str">
            <v>Cerezyme</v>
          </cell>
          <cell r="E406">
            <v>40544</v>
          </cell>
          <cell r="F406" t="str">
            <v>I</v>
          </cell>
          <cell r="G406">
            <v>9</v>
          </cell>
          <cell r="H406" t="str">
            <v>U</v>
          </cell>
          <cell r="L406">
            <v>43.33</v>
          </cell>
        </row>
        <row r="407">
          <cell r="B407" t="str">
            <v>J1790</v>
          </cell>
          <cell r="C407" t="str">
            <v>INJ, DROPERIDOL, UP TO 5 MG</v>
          </cell>
          <cell r="D407" t="str">
            <v>Droperidol (IM, IV)</v>
          </cell>
          <cell r="E407">
            <v>29952</v>
          </cell>
          <cell r="F407" t="str">
            <v>I</v>
          </cell>
          <cell r="G407">
            <v>30</v>
          </cell>
          <cell r="H407">
            <v>0</v>
          </cell>
          <cell r="L407">
            <v>8.1199999999999992</v>
          </cell>
        </row>
        <row r="408">
          <cell r="B408" t="str">
            <v>J1800</v>
          </cell>
          <cell r="C408" t="str">
            <v>INJ, PROPRANOLOL HCL, UP TO 1 MG</v>
          </cell>
          <cell r="D408" t="str">
            <v>Propranolol HCl (IVP, IV INF)</v>
          </cell>
          <cell r="E408">
            <v>29952</v>
          </cell>
          <cell r="F408" t="str">
            <v>I</v>
          </cell>
          <cell r="G408">
            <v>9</v>
          </cell>
          <cell r="H408">
            <v>0</v>
          </cell>
          <cell r="L408">
            <v>13.08</v>
          </cell>
        </row>
        <row r="409">
          <cell r="B409" t="str">
            <v>J1805</v>
          </cell>
          <cell r="C409" t="str">
            <v>INJ, ESMOLOL HCL, 10 MG</v>
          </cell>
          <cell r="D409" t="str">
            <v>Brevibloc (IV INF)
EXCLUDE LABELER: 44567; HICL 43347</v>
          </cell>
          <cell r="E409">
            <v>45108</v>
          </cell>
          <cell r="F409" t="str">
            <v>I</v>
          </cell>
          <cell r="G409">
            <v>9</v>
          </cell>
          <cell r="H409">
            <v>0</v>
          </cell>
          <cell r="L409">
            <v>0.23</v>
          </cell>
        </row>
        <row r="410">
          <cell r="B410" t="str">
            <v>J1806</v>
          </cell>
          <cell r="C410" t="str">
            <v>INJ, ESMOLOL HCL (WG CRITICAL CARE), NTE TO J1805, 10 MG</v>
          </cell>
          <cell r="D410" t="str">
            <v>Esmolol HCl in Sterile Water (IV INF)
LABELER: 44567 (HICL 43347; GCN 075966, 075967)</v>
          </cell>
          <cell r="E410">
            <v>45108</v>
          </cell>
          <cell r="F410" t="str">
            <v>I</v>
          </cell>
          <cell r="G410">
            <v>9</v>
          </cell>
          <cell r="H410">
            <v>0</v>
          </cell>
          <cell r="L410">
            <v>0.2</v>
          </cell>
        </row>
        <row r="411">
          <cell r="B411" t="str">
            <v>J1807</v>
          </cell>
          <cell r="C411" t="str">
            <v>INJ, ETHACRYNATE SODIUM, 1 MG</v>
          </cell>
          <cell r="D411" t="str">
            <v>Sodium Edecrin (IV INF, IV INJ)</v>
          </cell>
          <cell r="E411">
            <v>45931</v>
          </cell>
          <cell r="F411" t="str">
            <v>I</v>
          </cell>
          <cell r="G411">
            <v>9</v>
          </cell>
          <cell r="H411">
            <v>0</v>
          </cell>
          <cell r="L411">
            <v>29</v>
          </cell>
        </row>
        <row r="412">
          <cell r="B412" t="str">
            <v>J1808</v>
          </cell>
          <cell r="C412" t="str">
            <v>INJ, FOLIC ACID, 0.1 MG</v>
          </cell>
          <cell r="D412" t="str">
            <v>Folic Acid (IV INF)</v>
          </cell>
          <cell r="E412">
            <v>45748</v>
          </cell>
          <cell r="F412" t="str">
            <v>I</v>
          </cell>
          <cell r="G412">
            <v>9</v>
          </cell>
          <cell r="H412">
            <v>0</v>
          </cell>
          <cell r="L412">
            <v>0.05</v>
          </cell>
        </row>
        <row r="413">
          <cell r="B413" t="str">
            <v>J1809</v>
          </cell>
          <cell r="C413" t="str">
            <v>INJ, FOSDENOPTERIN, 0.1MG</v>
          </cell>
          <cell r="D413" t="str">
            <v>Nulibry (IV INF)</v>
          </cell>
          <cell r="E413">
            <v>45931</v>
          </cell>
          <cell r="F413" t="str">
            <v>I</v>
          </cell>
          <cell r="G413">
            <v>9</v>
          </cell>
          <cell r="H413">
            <v>0</v>
          </cell>
          <cell r="L413">
            <v>17.739999999999998</v>
          </cell>
        </row>
        <row r="414">
          <cell r="B414" t="str">
            <v>J1811</v>
          </cell>
          <cell r="C414" t="str">
            <v>INSULIN (FIASP) FOR ADMIN THRU DME, 50 UNITS</v>
          </cell>
          <cell r="D414" t="str">
            <v>BRAND: Fiasp (thru DME)</v>
          </cell>
          <cell r="E414">
            <v>45108</v>
          </cell>
          <cell r="F414" t="str">
            <v>I</v>
          </cell>
          <cell r="G414">
            <v>30</v>
          </cell>
          <cell r="H414">
            <v>0</v>
          </cell>
          <cell r="L414">
            <v>1.73</v>
          </cell>
        </row>
        <row r="415">
          <cell r="B415" t="str">
            <v>J1812</v>
          </cell>
          <cell r="C415" t="str">
            <v>INJ, INSULIN (FIASP), 5 UNITS</v>
          </cell>
          <cell r="D415" t="str">
            <v>BRAND: Fiasp (SUBQ)</v>
          </cell>
          <cell r="E415">
            <v>45108</v>
          </cell>
          <cell r="F415" t="str">
            <v>I</v>
          </cell>
          <cell r="G415">
            <v>30</v>
          </cell>
          <cell r="H415">
            <v>0</v>
          </cell>
          <cell r="L415">
            <v>0.41</v>
          </cell>
        </row>
        <row r="416">
          <cell r="B416" t="str">
            <v>J1813</v>
          </cell>
          <cell r="C416" t="str">
            <v>INSULIN (LYUMJEV) FOR ADMIN THRU DME, 50 UNITS</v>
          </cell>
          <cell r="D416" t="str">
            <v>BRAND: Lyumjev (thru DME)</v>
          </cell>
          <cell r="E416">
            <v>45108</v>
          </cell>
          <cell r="F416" t="str">
            <v>I</v>
          </cell>
          <cell r="G416">
            <v>30</v>
          </cell>
          <cell r="H416">
            <v>0</v>
          </cell>
          <cell r="L416">
            <v>4.8</v>
          </cell>
        </row>
        <row r="417">
          <cell r="B417" t="str">
            <v>J1814</v>
          </cell>
          <cell r="C417" t="str">
            <v>INJ, INSULIN (LYUMJEV), 5 UNITS</v>
          </cell>
          <cell r="D417" t="str">
            <v>BRAND: Lyumjev (SUBQ)</v>
          </cell>
          <cell r="E417">
            <v>45108</v>
          </cell>
          <cell r="F417" t="str">
            <v>I</v>
          </cell>
          <cell r="G417">
            <v>30</v>
          </cell>
          <cell r="H417">
            <v>0</v>
          </cell>
          <cell r="L417">
            <v>0.48</v>
          </cell>
        </row>
        <row r="418">
          <cell r="B418" t="str">
            <v>J1815</v>
          </cell>
          <cell r="C418" t="str">
            <v>INJ, INSULIN, 5 UNITS</v>
          </cell>
          <cell r="D418" t="str">
            <v>*All Insulins*</v>
          </cell>
          <cell r="E418">
            <v>37622</v>
          </cell>
          <cell r="F418" t="str">
            <v>I</v>
          </cell>
          <cell r="G418">
            <v>30</v>
          </cell>
          <cell r="H418" t="str">
            <v>U</v>
          </cell>
          <cell r="L418">
            <v>0.39</v>
          </cell>
        </row>
        <row r="419">
          <cell r="B419" t="str">
            <v>J1817</v>
          </cell>
          <cell r="C419" t="str">
            <v>INSULIN FOR ADMIN THRU DME, 50 UNITS</v>
          </cell>
          <cell r="D419" t="str">
            <v>Lispro (Admelog, Humalog/Jr, Lyumjev); Aspart (Novolog, Fiasp), Glulisine (Apidra), Regular (Humulin R, Novolin R)</v>
          </cell>
          <cell r="E419">
            <v>37622</v>
          </cell>
          <cell r="F419" t="str">
            <v>I</v>
          </cell>
          <cell r="G419">
            <v>30</v>
          </cell>
          <cell r="H419" t="str">
            <v>D</v>
          </cell>
          <cell r="L419">
            <v>3.06</v>
          </cell>
        </row>
        <row r="420">
          <cell r="B420" t="str">
            <v>J1823</v>
          </cell>
          <cell r="C420" t="str">
            <v>INJ, INEBILIZUMAB-CDON, 1 MG</v>
          </cell>
          <cell r="D420" t="str">
            <v>Uplizna</v>
          </cell>
          <cell r="E420">
            <v>44197</v>
          </cell>
          <cell r="F420" t="str">
            <v>I</v>
          </cell>
          <cell r="G420">
            <v>9</v>
          </cell>
          <cell r="H420" t="str">
            <v>U</v>
          </cell>
          <cell r="L420">
            <v>510.65</v>
          </cell>
        </row>
        <row r="421">
          <cell r="B421" t="str">
            <v>J1826</v>
          </cell>
          <cell r="C421" t="str">
            <v>INJ, INTERFERON BETA-1A, 30 MCG</v>
          </cell>
          <cell r="D421" t="str">
            <v>Avonex (IM)</v>
          </cell>
          <cell r="E421">
            <v>40544</v>
          </cell>
          <cell r="F421" t="str">
            <v>I</v>
          </cell>
          <cell r="G421">
            <v>30</v>
          </cell>
          <cell r="H421">
            <v>0</v>
          </cell>
          <cell r="L421">
            <v>2205.8000000000002</v>
          </cell>
        </row>
        <row r="422">
          <cell r="B422" t="str">
            <v>J1830</v>
          </cell>
          <cell r="C422" t="str">
            <v>INJ, INTERFERON BETA-1B, 0.25 MG</v>
          </cell>
          <cell r="D422" t="str">
            <v>Betaseron, Extavia (SUBQ)</v>
          </cell>
          <cell r="E422">
            <v>29952</v>
          </cell>
          <cell r="F422" t="str">
            <v>I</v>
          </cell>
          <cell r="G422">
            <v>30</v>
          </cell>
          <cell r="H422" t="str">
            <v>D</v>
          </cell>
          <cell r="L422">
            <v>725.44</v>
          </cell>
        </row>
        <row r="423">
          <cell r="B423" t="str">
            <v>J1833</v>
          </cell>
          <cell r="C423" t="str">
            <v>INJ, ISAVUCONAZONIUM, 1 MG</v>
          </cell>
          <cell r="D423" t="str">
            <v>Cresemba</v>
          </cell>
          <cell r="E423">
            <v>42370</v>
          </cell>
          <cell r="F423" t="str">
            <v>I</v>
          </cell>
          <cell r="G423">
            <v>9</v>
          </cell>
          <cell r="H423" t="str">
            <v>D</v>
          </cell>
          <cell r="L423">
            <v>1.0900000000000001</v>
          </cell>
        </row>
        <row r="424">
          <cell r="B424" t="str">
            <v>J1834</v>
          </cell>
          <cell r="C424" t="str">
            <v>INJ, ISONIAZID, 1 MG</v>
          </cell>
          <cell r="D424" t="str">
            <v>Isoniazid (IM)</v>
          </cell>
          <cell r="E424">
            <v>45931</v>
          </cell>
          <cell r="F424" t="str">
            <v>I</v>
          </cell>
          <cell r="G424">
            <v>30</v>
          </cell>
          <cell r="H424">
            <v>0</v>
          </cell>
          <cell r="L424">
            <v>0.32</v>
          </cell>
        </row>
        <row r="425">
          <cell r="B425" t="str">
            <v>J1836</v>
          </cell>
          <cell r="C425" t="str">
            <v>INJ, METRONIDAZOLE, 10 MG</v>
          </cell>
          <cell r="D425" t="str">
            <v>Flagyl (IV INF)</v>
          </cell>
          <cell r="E425">
            <v>45108</v>
          </cell>
          <cell r="F425" t="str">
            <v>I</v>
          </cell>
          <cell r="G425">
            <v>9</v>
          </cell>
          <cell r="H425" t="str">
            <v>U</v>
          </cell>
          <cell r="L425">
            <v>0.03</v>
          </cell>
        </row>
        <row r="426">
          <cell r="B426" t="str">
            <v>J1885</v>
          </cell>
          <cell r="C426" t="str">
            <v>INJ, KETOROLAC TROMETHAMINE, 15 MG</v>
          </cell>
          <cell r="D426" t="str">
            <v>Ketorolac Tromethamine (IM, IVB)</v>
          </cell>
          <cell r="E426">
            <v>33970</v>
          </cell>
          <cell r="F426" t="str">
            <v>I</v>
          </cell>
          <cell r="G426">
            <v>30</v>
          </cell>
          <cell r="H426">
            <v>0</v>
          </cell>
          <cell r="L426">
            <v>0.28999999999999998</v>
          </cell>
        </row>
        <row r="427">
          <cell r="B427" t="str">
            <v>J1920</v>
          </cell>
          <cell r="C427" t="str">
            <v>INJ, LABETALOL HCL, 5 MG</v>
          </cell>
          <cell r="D427" t="str">
            <v>Labetalol HCl (IV INF)
EXCLUDE LABELER: 00143; HICL 46974, 46978 - IV
EXCLUDE LABELER: 00641; HICL 02095 - IV</v>
          </cell>
          <cell r="E427">
            <v>45108</v>
          </cell>
          <cell r="F427" t="str">
            <v>I</v>
          </cell>
          <cell r="G427">
            <v>9</v>
          </cell>
          <cell r="H427">
            <v>0</v>
          </cell>
          <cell r="L427">
            <v>0.22</v>
          </cell>
        </row>
        <row r="428">
          <cell r="B428" t="str">
            <v>J1921</v>
          </cell>
          <cell r="C428" t="str">
            <v>INJ, LABETALOL HCL (HIKMA), NTE TO J1920, 5 MG</v>
          </cell>
          <cell r="D428" t="str">
            <v xml:space="preserve">Labetalol HCl (IV INF)
LABELER: 00143 (HICL 46974, 46978; GCN 081687, 081691)
LABELER: 00641 (HICL 02095; GCN 079733) </v>
          </cell>
          <cell r="E428">
            <v>45108</v>
          </cell>
          <cell r="F428" t="str">
            <v>I</v>
          </cell>
          <cell r="G428">
            <v>9</v>
          </cell>
          <cell r="H428">
            <v>0</v>
          </cell>
          <cell r="L428">
            <v>0.91</v>
          </cell>
        </row>
        <row r="429">
          <cell r="B429" t="str">
            <v>J1930</v>
          </cell>
          <cell r="C429" t="str">
            <v>INJ, LANREOTIDE, 1 MG</v>
          </cell>
          <cell r="D429" t="str">
            <v>Somatuline Depot (SUBQ)
EXCLUDE LABELER: 69097, 76282</v>
          </cell>
          <cell r="E429">
            <v>39814</v>
          </cell>
          <cell r="F429" t="str">
            <v>I</v>
          </cell>
          <cell r="G429">
            <v>30</v>
          </cell>
          <cell r="H429" t="str">
            <v>U</v>
          </cell>
          <cell r="L429">
            <v>37.43</v>
          </cell>
        </row>
        <row r="430">
          <cell r="B430" t="str">
            <v>J1931</v>
          </cell>
          <cell r="C430" t="str">
            <v>INJ, LARONIDASE, 0.1 MG</v>
          </cell>
          <cell r="D430" t="str">
            <v>Aldurazyme</v>
          </cell>
          <cell r="E430">
            <v>38353</v>
          </cell>
          <cell r="F430" t="str">
            <v>I</v>
          </cell>
          <cell r="G430">
            <v>9</v>
          </cell>
          <cell r="H430" t="str">
            <v>U</v>
          </cell>
          <cell r="L430">
            <v>41.49</v>
          </cell>
        </row>
        <row r="431">
          <cell r="B431" t="str">
            <v>J1932</v>
          </cell>
          <cell r="C431" t="str">
            <v>INJ, LANREOTIDE (CIPLA), 1 MG</v>
          </cell>
          <cell r="D431" t="str">
            <v>Lanreotide (SUBQ)
LABELER: Code 69097, 76282 (GCN 049572) *120 mg/0.5 mL*</v>
          </cell>
          <cell r="E431">
            <v>44835</v>
          </cell>
          <cell r="F431" t="str">
            <v>I</v>
          </cell>
          <cell r="G431">
            <v>30</v>
          </cell>
          <cell r="H431" t="str">
            <v>U</v>
          </cell>
          <cell r="L431">
            <v>20.329999999999998</v>
          </cell>
        </row>
        <row r="432">
          <cell r="B432" t="str">
            <v>J1938</v>
          </cell>
          <cell r="C432" t="str">
            <v>INJ, FUROSEMIDE, 1 MG</v>
          </cell>
          <cell r="D432" t="str">
            <v>Furosemide (IM, IV)</v>
          </cell>
          <cell r="E432">
            <v>45748</v>
          </cell>
          <cell r="F432" t="str">
            <v>I</v>
          </cell>
          <cell r="G432">
            <v>30</v>
          </cell>
          <cell r="H432">
            <v>0</v>
          </cell>
          <cell r="L432">
            <v>0.02</v>
          </cell>
        </row>
        <row r="433">
          <cell r="B433" t="str">
            <v>J1939</v>
          </cell>
          <cell r="C433" t="str">
            <v>INJ, BUMETANIDE, 0.5 MG</v>
          </cell>
          <cell r="D433" t="str">
            <v>Bumex (IVP, intermittent/continuous INF)</v>
          </cell>
          <cell r="E433">
            <v>45292</v>
          </cell>
          <cell r="F433" t="str">
            <v>I</v>
          </cell>
          <cell r="G433">
            <v>9</v>
          </cell>
          <cell r="H433">
            <v>0</v>
          </cell>
          <cell r="L433">
            <v>0.5</v>
          </cell>
        </row>
        <row r="434">
          <cell r="B434" t="str">
            <v>J1941</v>
          </cell>
          <cell r="C434" t="str">
            <v>INJ, FUROSEMIDE (FUROSCIX), 20 MG</v>
          </cell>
          <cell r="D434" t="str">
            <v>BRAND: Furoscix ONLY (SUBQ)</v>
          </cell>
          <cell r="E434">
            <v>45108</v>
          </cell>
          <cell r="F434" t="str">
            <v>I</v>
          </cell>
          <cell r="G434">
            <v>30</v>
          </cell>
          <cell r="H434">
            <v>0</v>
          </cell>
          <cell r="L434">
            <v>2549.5300000000002</v>
          </cell>
        </row>
        <row r="435">
          <cell r="B435" t="str">
            <v>J1943</v>
          </cell>
          <cell r="C435" t="str">
            <v>INJ, ARIPIPRAZOLE LAUROXIL (ARISTADA INITIO), 1 MG</v>
          </cell>
          <cell r="D435" t="str">
            <v>BRAND: Aristada Initio (IM) - GCN 078588</v>
          </cell>
          <cell r="E435">
            <v>43739</v>
          </cell>
          <cell r="F435" t="str">
            <v>I</v>
          </cell>
          <cell r="G435">
            <v>30</v>
          </cell>
          <cell r="H435" t="str">
            <v>U</v>
          </cell>
          <cell r="L435">
            <v>3.46</v>
          </cell>
        </row>
        <row r="436">
          <cell r="B436" t="str">
            <v>J1944</v>
          </cell>
          <cell r="C436" t="str">
            <v>INJ, ARIPIPRAZOLE LAUROXIL (ARISTADA), 1 MG</v>
          </cell>
          <cell r="D436" t="str">
            <v>BRAND: Aristada ER (IM) - GCN 077464, 074887, 074888, 074889</v>
          </cell>
          <cell r="E436">
            <v>43739</v>
          </cell>
          <cell r="F436" t="str">
            <v>I</v>
          </cell>
          <cell r="G436">
            <v>30</v>
          </cell>
          <cell r="H436" t="str">
            <v>U</v>
          </cell>
          <cell r="L436">
            <v>3.56</v>
          </cell>
        </row>
        <row r="437">
          <cell r="B437" t="str">
            <v>J1950</v>
          </cell>
          <cell r="C437" t="str">
            <v>INJ, LEUPROLIDE ACETATE, DEPOT, 3.75 MG</v>
          </cell>
          <cell r="D437" t="str">
            <v>Lupron Depot/Ped (IM)</v>
          </cell>
          <cell r="E437">
            <v>31413</v>
          </cell>
          <cell r="F437" t="str">
            <v>I</v>
          </cell>
          <cell r="G437">
            <v>30</v>
          </cell>
          <cell r="H437">
            <v>0</v>
          </cell>
          <cell r="L437">
            <v>1841.26</v>
          </cell>
        </row>
        <row r="438">
          <cell r="B438" t="str">
            <v>J1951</v>
          </cell>
          <cell r="C438" t="str">
            <v>INJ, LEUPROLIDE DEPOT (FENSOLVI), 0.25 MG</v>
          </cell>
          <cell r="D438" t="str">
            <v>BRAND: Fensolvi (SUBQ)</v>
          </cell>
          <cell r="E438">
            <v>44378</v>
          </cell>
          <cell r="F438" t="str">
            <v>I</v>
          </cell>
          <cell r="G438">
            <v>30</v>
          </cell>
          <cell r="H438" t="str">
            <v>U</v>
          </cell>
          <cell r="L438">
            <v>145.31</v>
          </cell>
        </row>
        <row r="439">
          <cell r="B439" t="str">
            <v>J1952</v>
          </cell>
          <cell r="C439" t="str">
            <v>INJ, LEUPROLIDE (CAMCEVI), 1 MG</v>
          </cell>
          <cell r="D439" t="str">
            <v>BRAND: Camcevi (SUBQ)</v>
          </cell>
          <cell r="E439">
            <v>44562</v>
          </cell>
          <cell r="F439" t="str">
            <v>I</v>
          </cell>
          <cell r="G439">
            <v>30</v>
          </cell>
          <cell r="H439">
            <v>0</v>
          </cell>
          <cell r="L439">
            <v>42.06</v>
          </cell>
        </row>
        <row r="440">
          <cell r="B440" t="str">
            <v>J1953</v>
          </cell>
          <cell r="C440" t="str">
            <v>INJ, LEVETIRACETAM, 10 MG</v>
          </cell>
          <cell r="D440" t="str">
            <v>Keppra</v>
          </cell>
          <cell r="E440">
            <v>39814</v>
          </cell>
          <cell r="F440" t="str">
            <v>I</v>
          </cell>
          <cell r="G440">
            <v>9</v>
          </cell>
          <cell r="H440" t="str">
            <v>U</v>
          </cell>
          <cell r="L440">
            <v>0.03</v>
          </cell>
        </row>
        <row r="441">
          <cell r="B441" t="str">
            <v>J1954</v>
          </cell>
          <cell r="C441" t="str">
            <v>INJ, LEUPROLIDE ACET, DEPOT SUSP (LUTRATE DEPOT), 7.5 MG</v>
          </cell>
          <cell r="D441" t="str">
            <v>BRAND: Lutrate Depot (IM)</v>
          </cell>
          <cell r="E441">
            <v>44927</v>
          </cell>
          <cell r="F441" t="str">
            <v>I</v>
          </cell>
          <cell r="G441">
            <v>30</v>
          </cell>
          <cell r="H441" t="str">
            <v>D</v>
          </cell>
          <cell r="L441">
            <v>687.29</v>
          </cell>
        </row>
        <row r="442">
          <cell r="B442" t="str">
            <v>J1955</v>
          </cell>
          <cell r="C442" t="str">
            <v>INJ, LEVOCARNITINE, 1 GM</v>
          </cell>
          <cell r="D442" t="str">
            <v>Carnitor (IVP, IV INF)</v>
          </cell>
          <cell r="E442">
            <v>35065</v>
          </cell>
          <cell r="F442" t="str">
            <v>I</v>
          </cell>
          <cell r="G442">
            <v>9</v>
          </cell>
          <cell r="H442" t="str">
            <v>D</v>
          </cell>
          <cell r="L442">
            <v>22.61</v>
          </cell>
        </row>
        <row r="443">
          <cell r="B443" t="str">
            <v>J1956</v>
          </cell>
          <cell r="C443" t="str">
            <v>INJ, LEVOFLOXACIN, 250 MG</v>
          </cell>
          <cell r="D443" t="str">
            <v>Levofloxacin (IV INF)</v>
          </cell>
          <cell r="E443">
            <v>36161</v>
          </cell>
          <cell r="F443" t="str">
            <v>I</v>
          </cell>
          <cell r="G443">
            <v>9</v>
          </cell>
          <cell r="H443" t="str">
            <v>D</v>
          </cell>
          <cell r="L443">
            <v>1.91</v>
          </cell>
        </row>
        <row r="444">
          <cell r="B444" t="str">
            <v>J1961</v>
          </cell>
          <cell r="C444" t="str">
            <v>INJ, LENACAPAVIR (ONLY FOR USE AS HIV TX), 1 MG</v>
          </cell>
          <cell r="D444" t="str">
            <v>Sunlenca (SUBQ)</v>
          </cell>
          <cell r="E444">
            <v>45108</v>
          </cell>
          <cell r="F444" t="str">
            <v>I</v>
          </cell>
          <cell r="G444">
            <v>30</v>
          </cell>
          <cell r="H444" t="str">
            <v>U</v>
          </cell>
          <cell r="L444">
            <v>22.94</v>
          </cell>
        </row>
        <row r="445">
          <cell r="B445" t="str">
            <v>J1980</v>
          </cell>
          <cell r="C445" t="str">
            <v>INJ, HYOSCYAMINE SULFATE, UP TO 0.25 MG</v>
          </cell>
          <cell r="D445" t="str">
            <v>Levsin (IM, IVP, SUBQ)</v>
          </cell>
          <cell r="E445">
            <v>29952</v>
          </cell>
          <cell r="F445" t="str">
            <v>I</v>
          </cell>
          <cell r="G445">
            <v>30</v>
          </cell>
          <cell r="H445" t="str">
            <v>D</v>
          </cell>
          <cell r="L445">
            <v>43.5</v>
          </cell>
        </row>
        <row r="446">
          <cell r="B446" t="str">
            <v>J2002</v>
          </cell>
          <cell r="C446" t="str">
            <v>INJ, LIDOCAINE HCL IN 5% DEXTROSE, 1 MG</v>
          </cell>
          <cell r="D446" t="str">
            <v>Xylocaine (IVB, IV INF)</v>
          </cell>
          <cell r="E446">
            <v>45566</v>
          </cell>
          <cell r="F446" t="str">
            <v>I</v>
          </cell>
          <cell r="G446">
            <v>9</v>
          </cell>
          <cell r="H446">
            <v>0</v>
          </cell>
          <cell r="L446">
            <v>0.01</v>
          </cell>
        </row>
        <row r="447">
          <cell r="B447" t="str">
            <v>J2003</v>
          </cell>
          <cell r="C447" t="str">
            <v>INJ, LIDOCAINE HYDROCHLORIDE, 1 MG</v>
          </cell>
          <cell r="D447" t="str">
            <v>Xylocaine (Epidural/IT/INJ)</v>
          </cell>
          <cell r="E447">
            <v>45566</v>
          </cell>
          <cell r="F447" t="str">
            <v>I</v>
          </cell>
          <cell r="G447" t="str">
            <v>30 --&gt; 09</v>
          </cell>
          <cell r="H447" t="str">
            <v>U</v>
          </cell>
          <cell r="L447">
            <v>0.02</v>
          </cell>
        </row>
        <row r="448">
          <cell r="B448" t="str">
            <v>J2004</v>
          </cell>
          <cell r="C448" t="str">
            <v>INJ, LIDOCAINE HCL WITH EPINEPHRINE, 1 MG</v>
          </cell>
          <cell r="D448" t="str">
            <v>Xylocaine/Epinephrine (Epidural/IT/INJ)</v>
          </cell>
          <cell r="E448">
            <v>45566</v>
          </cell>
          <cell r="F448" t="str">
            <v>I</v>
          </cell>
          <cell r="G448" t="str">
            <v>30 --&gt; 09</v>
          </cell>
          <cell r="H448" t="str">
            <v>U</v>
          </cell>
          <cell r="L448">
            <v>0.03</v>
          </cell>
        </row>
        <row r="449">
          <cell r="B449" t="str">
            <v>J2010</v>
          </cell>
          <cell r="C449" t="str">
            <v>INJ, LINCOMYCIN HCL, UP TO 300 MG</v>
          </cell>
          <cell r="D449" t="str">
            <v>Lincocin (IM, IV INF)</v>
          </cell>
          <cell r="E449">
            <v>29952</v>
          </cell>
          <cell r="F449" t="str">
            <v>I</v>
          </cell>
          <cell r="G449">
            <v>30</v>
          </cell>
          <cell r="H449">
            <v>0</v>
          </cell>
          <cell r="L449">
            <v>4.2300000000000004</v>
          </cell>
        </row>
        <row r="450">
          <cell r="B450" t="str">
            <v>J2020</v>
          </cell>
          <cell r="C450" t="str">
            <v>INJ, LINEZOLID, 200 MG</v>
          </cell>
          <cell r="D450" t="str">
            <v>Zyvox (IV INF)
EXCLUDE LABELER: 00409</v>
          </cell>
          <cell r="E450">
            <v>37257</v>
          </cell>
          <cell r="F450" t="str">
            <v>I</v>
          </cell>
          <cell r="G450">
            <v>9</v>
          </cell>
          <cell r="H450">
            <v>0</v>
          </cell>
          <cell r="L450">
            <v>2.27</v>
          </cell>
        </row>
        <row r="451">
          <cell r="B451" t="str">
            <v>J2021</v>
          </cell>
          <cell r="C451" t="str">
            <v>INJ, LINEZOLID (HOSPIRA), NTE TO J2020, 200 MG</v>
          </cell>
          <cell r="D451" t="str">
            <v>Linezolid (IV INF)
LABELER: 00409 (GCN 074374) *NDC 00409-4883-XX*</v>
          </cell>
          <cell r="E451">
            <v>44927</v>
          </cell>
          <cell r="F451" t="str">
            <v>I</v>
          </cell>
          <cell r="G451">
            <v>9</v>
          </cell>
          <cell r="H451">
            <v>0</v>
          </cell>
          <cell r="L451">
            <v>34.18</v>
          </cell>
        </row>
        <row r="452">
          <cell r="B452" t="str">
            <v>J2060</v>
          </cell>
          <cell r="C452" t="str">
            <v>INJ, LORAZEPAM, 2 MG</v>
          </cell>
          <cell r="D452" t="str">
            <v>Ativan (IM, IV INJ)</v>
          </cell>
          <cell r="E452">
            <v>29952</v>
          </cell>
          <cell r="F452" t="str">
            <v>I</v>
          </cell>
          <cell r="G452">
            <v>30</v>
          </cell>
          <cell r="H452" t="str">
            <v>U</v>
          </cell>
          <cell r="L452">
            <v>2.2999999999999998</v>
          </cell>
        </row>
        <row r="453">
          <cell r="B453" t="str">
            <v>J2062</v>
          </cell>
          <cell r="C453" t="str">
            <v>INH, LOXAPINE FOR INHALATION, 1 MG</v>
          </cell>
          <cell r="D453" t="str">
            <v>Adasuve</v>
          </cell>
          <cell r="E453">
            <v>43466</v>
          </cell>
          <cell r="F453">
            <v>1</v>
          </cell>
          <cell r="G453">
            <v>9</v>
          </cell>
          <cell r="H453">
            <v>0</v>
          </cell>
          <cell r="L453">
            <v>15</v>
          </cell>
        </row>
        <row r="454">
          <cell r="B454" t="str">
            <v>J2151</v>
          </cell>
          <cell r="C454" t="str">
            <v>INJ, MANNITOL, 250 MG</v>
          </cell>
          <cell r="D454" t="str">
            <v>Osmitrol (IV INF)</v>
          </cell>
          <cell r="E454">
            <v>45931</v>
          </cell>
          <cell r="F454" t="str">
            <v>I</v>
          </cell>
          <cell r="G454">
            <v>9</v>
          </cell>
          <cell r="H454">
            <v>0</v>
          </cell>
          <cell r="L454">
            <v>7.0000000000000007E-2</v>
          </cell>
        </row>
        <row r="455">
          <cell r="B455" t="str">
            <v>J2170</v>
          </cell>
          <cell r="C455" t="str">
            <v>INJ, MECASERMIN, 1 MG</v>
          </cell>
          <cell r="D455" t="str">
            <v>Increlex (SUBQ)</v>
          </cell>
          <cell r="E455">
            <v>39083</v>
          </cell>
          <cell r="F455" t="str">
            <v>I</v>
          </cell>
          <cell r="G455">
            <v>30</v>
          </cell>
          <cell r="H455" t="str">
            <v>D</v>
          </cell>
          <cell r="L455">
            <v>385.83</v>
          </cell>
        </row>
        <row r="456">
          <cell r="B456" t="str">
            <v>J2175</v>
          </cell>
          <cell r="C456" t="str">
            <v>INJ, MEPERIDINE HCL, 100 MG</v>
          </cell>
          <cell r="D456" t="str">
            <v>Demerol (IM, SUBQ, IVP)</v>
          </cell>
          <cell r="E456">
            <v>31413</v>
          </cell>
          <cell r="F456" t="str">
            <v>I</v>
          </cell>
          <cell r="G456">
            <v>30</v>
          </cell>
          <cell r="H456">
            <v>0</v>
          </cell>
          <cell r="L456">
            <v>6.34</v>
          </cell>
        </row>
        <row r="457">
          <cell r="B457" t="str">
            <v>J2182</v>
          </cell>
          <cell r="C457" t="str">
            <v>INJ, MEPOLIZUMAB, 1 MG</v>
          </cell>
          <cell r="D457" t="str">
            <v>Nucala (SUBQ)</v>
          </cell>
          <cell r="E457">
            <v>42736</v>
          </cell>
          <cell r="F457" t="str">
            <v>I</v>
          </cell>
          <cell r="G457">
            <v>30</v>
          </cell>
          <cell r="H457" t="str">
            <v>U</v>
          </cell>
          <cell r="L457">
            <v>32.28</v>
          </cell>
        </row>
        <row r="458">
          <cell r="B458" t="str">
            <v>J2183</v>
          </cell>
          <cell r="C458" t="str">
            <v>INJ, MEROPENEM (WG CRITICAL CARE), NTE J2185, 100 MG</v>
          </cell>
          <cell r="D458" t="str">
            <v>Meropenem (IV INF)
LABELER: 44567 (GCN 084896) *2 GM vial ONLY - NDC 44567-0402-XX*; 81962 (GCN TBD)</v>
          </cell>
          <cell r="E458">
            <v>45474</v>
          </cell>
          <cell r="F458" t="str">
            <v>I</v>
          </cell>
          <cell r="G458">
            <v>9</v>
          </cell>
          <cell r="H458">
            <v>0</v>
          </cell>
          <cell r="L458">
            <v>1.41</v>
          </cell>
        </row>
        <row r="459">
          <cell r="B459" t="str">
            <v>J2184</v>
          </cell>
          <cell r="C459" t="str">
            <v>INJ, MEROPENEM (B. BRAUN), NTE TO J2185, 100 MG</v>
          </cell>
          <cell r="D459" t="str">
            <v>Meropenem-Sodium Cl (IV INF)
LABELER: 00264 (GCN 074032, 074033) *NDC 00264-3183/3185-XX*</v>
          </cell>
          <cell r="E459">
            <v>44927</v>
          </cell>
          <cell r="F459" t="str">
            <v>I</v>
          </cell>
          <cell r="G459">
            <v>9</v>
          </cell>
          <cell r="H459">
            <v>0</v>
          </cell>
          <cell r="L459">
            <v>1.87</v>
          </cell>
        </row>
        <row r="460">
          <cell r="B460" t="str">
            <v>J2185</v>
          </cell>
          <cell r="C460" t="str">
            <v>INJ, MEROPENEM, 100 MG</v>
          </cell>
          <cell r="D460" t="str">
            <v>Merrem IV (IV INF, IVB, IVP)
EXCLUDE LABELER: 00264, 44567, 81962</v>
          </cell>
          <cell r="E460">
            <v>37987</v>
          </cell>
          <cell r="F460" t="str">
            <v>I</v>
          </cell>
          <cell r="G460">
            <v>9</v>
          </cell>
          <cell r="H460" t="str">
            <v>D</v>
          </cell>
          <cell r="L460">
            <v>0.33</v>
          </cell>
        </row>
        <row r="461">
          <cell r="B461" t="str">
            <v>J2186</v>
          </cell>
          <cell r="C461" t="str">
            <v>INJ, MEROPEN/VABORBACT, 10MG/10MG (20MG)</v>
          </cell>
          <cell r="D461" t="str">
            <v>Vabomere (IV INF)</v>
          </cell>
          <cell r="E461">
            <v>43466</v>
          </cell>
          <cell r="F461" t="str">
            <v>I</v>
          </cell>
          <cell r="G461">
            <v>9</v>
          </cell>
          <cell r="H461" t="str">
            <v>U</v>
          </cell>
          <cell r="L461">
            <v>2.25</v>
          </cell>
        </row>
        <row r="462">
          <cell r="B462" t="str">
            <v>J2210</v>
          </cell>
          <cell r="C462" t="str">
            <v>INJ, METHYLERGONOVINE, UP TO 0.2 MG</v>
          </cell>
          <cell r="D462" t="str">
            <v>Methergine (IM, IVP)</v>
          </cell>
          <cell r="E462">
            <v>29952</v>
          </cell>
          <cell r="F462" t="str">
            <v>I</v>
          </cell>
          <cell r="G462">
            <v>30</v>
          </cell>
          <cell r="H462" t="str">
            <v>U</v>
          </cell>
          <cell r="L462">
            <v>21.55</v>
          </cell>
        </row>
        <row r="463">
          <cell r="B463" t="str">
            <v>J2212</v>
          </cell>
          <cell r="C463" t="str">
            <v>INJ, METHYLNALTREXONE, 0.1 MG</v>
          </cell>
          <cell r="D463" t="str">
            <v>Relistor (SUBQ)</v>
          </cell>
          <cell r="E463">
            <v>41275</v>
          </cell>
          <cell r="F463" t="str">
            <v>I</v>
          </cell>
          <cell r="G463">
            <v>30</v>
          </cell>
          <cell r="H463" t="str">
            <v>D</v>
          </cell>
          <cell r="L463">
            <v>1.92</v>
          </cell>
        </row>
        <row r="464">
          <cell r="B464" t="str">
            <v>J2246</v>
          </cell>
          <cell r="C464" t="str">
            <v>INJ, MICAFUNGIN IN NACL (BAXTER), NTE J2248, 1 MG</v>
          </cell>
          <cell r="D464" t="str">
            <v>Micafungin in NaCl (IV INF)
LABELER: 00338 (GCN 085371, 085372, 085373) *NDC 00338-9051/9053/9055-XX*</v>
          </cell>
          <cell r="E464">
            <v>45474</v>
          </cell>
          <cell r="F464" t="str">
            <v>I</v>
          </cell>
          <cell r="G464">
            <v>9</v>
          </cell>
          <cell r="H464" t="str">
            <v>U</v>
          </cell>
          <cell r="L464">
            <v>0.45</v>
          </cell>
        </row>
        <row r="465">
          <cell r="B465" t="str">
            <v>J2247</v>
          </cell>
          <cell r="C465" t="str">
            <v>INJ, MICAFUNGIN (PAR PHARM), NTE TO J2248, 1 MG</v>
          </cell>
          <cell r="D465" t="str">
            <v>Micafungin (IV INF) - Powder
LABELER: 42023 (GCN 058872, 061686) *NDC 42023-0229/0230-XX*</v>
          </cell>
          <cell r="E465">
            <v>44927</v>
          </cell>
          <cell r="F465" t="str">
            <v>I</v>
          </cell>
          <cell r="G465">
            <v>9</v>
          </cell>
          <cell r="H465" t="str">
            <v>U</v>
          </cell>
          <cell r="L465">
            <v>0.22</v>
          </cell>
        </row>
        <row r="466">
          <cell r="B466" t="str">
            <v>J2248</v>
          </cell>
          <cell r="C466" t="str">
            <v>INJ, MICAFUNGIN SODIUM, 1 MG</v>
          </cell>
          <cell r="D466" t="str">
            <v>Mycamine (IV INF)
EXCLUDE LABELER: 00338, 42023</v>
          </cell>
          <cell r="E466">
            <v>39083</v>
          </cell>
          <cell r="F466" t="str">
            <v>I</v>
          </cell>
          <cell r="G466">
            <v>9</v>
          </cell>
          <cell r="H466" t="str">
            <v>U</v>
          </cell>
          <cell r="L466">
            <v>0.18</v>
          </cell>
        </row>
        <row r="467">
          <cell r="B467" t="str">
            <v>J2249</v>
          </cell>
          <cell r="C467" t="str">
            <v>INJ, REMIMAZOLAM, 1 MG</v>
          </cell>
          <cell r="D467" t="str">
            <v>Byfavo (IVP)</v>
          </cell>
          <cell r="E467">
            <v>45108</v>
          </cell>
          <cell r="F467" t="str">
            <v>I</v>
          </cell>
          <cell r="G467">
            <v>9</v>
          </cell>
          <cell r="H467">
            <v>0</v>
          </cell>
          <cell r="L467">
            <v>2.3199999999999998</v>
          </cell>
        </row>
        <row r="468">
          <cell r="B468" t="str">
            <v>J2250</v>
          </cell>
          <cell r="C468" t="str">
            <v>INJ, MIDAZOLAM HCL, 1 MG</v>
          </cell>
          <cell r="D468" t="str">
            <v>Midazolam (IM, IVP, IVB, IV INF)</v>
          </cell>
          <cell r="E468">
            <v>35065</v>
          </cell>
          <cell r="F468" t="str">
            <v>I</v>
          </cell>
          <cell r="G468">
            <v>30</v>
          </cell>
          <cell r="H468" t="str">
            <v>U</v>
          </cell>
          <cell r="L468">
            <v>0.14000000000000001</v>
          </cell>
        </row>
        <row r="469">
          <cell r="B469" t="str">
            <v>J2251</v>
          </cell>
          <cell r="C469" t="str">
            <v>INJ, MIDAZOLAM IN 0.9% NACL, NTE TO J2250, IV, 1 MG</v>
          </cell>
          <cell r="D469" t="str">
            <v>Midazolam in 0.9% NaCL (IV INF)</v>
          </cell>
          <cell r="E469">
            <v>44927</v>
          </cell>
          <cell r="F469" t="str">
            <v>I</v>
          </cell>
          <cell r="G469">
            <v>9</v>
          </cell>
          <cell r="H469">
            <v>0</v>
          </cell>
          <cell r="L469">
            <v>0.12</v>
          </cell>
        </row>
        <row r="470">
          <cell r="B470" t="str">
            <v>J2252</v>
          </cell>
          <cell r="C470" t="str">
            <v>INJ, MIDAZOLAM IN 0.8% NACL, NTE TO J2250, IV, 1 MG</v>
          </cell>
          <cell r="D470" t="str">
            <v>Midazolam in 0.8% NaCL (IV INF)</v>
          </cell>
          <cell r="E470">
            <v>45566</v>
          </cell>
          <cell r="F470" t="str">
            <v>I</v>
          </cell>
          <cell r="G470">
            <v>9</v>
          </cell>
          <cell r="H470">
            <v>0</v>
          </cell>
          <cell r="L470">
            <v>0.1</v>
          </cell>
        </row>
        <row r="471">
          <cell r="B471" t="str">
            <v>J2260</v>
          </cell>
          <cell r="C471" t="str">
            <v>INJ, MILRINONE LACTATE, 5 MG</v>
          </cell>
          <cell r="D471" t="str">
            <v>Milrinone</v>
          </cell>
          <cell r="E471">
            <v>31413</v>
          </cell>
          <cell r="F471" t="str">
            <v>I</v>
          </cell>
          <cell r="G471">
            <v>9</v>
          </cell>
          <cell r="H471" t="str">
            <v>D</v>
          </cell>
          <cell r="L471">
            <v>1.1000000000000001</v>
          </cell>
        </row>
        <row r="472">
          <cell r="B472" t="str">
            <v>J2265</v>
          </cell>
          <cell r="C472" t="str">
            <v>INJ, MINOCYCLINE HCL, 1 MG</v>
          </cell>
          <cell r="D472" t="str">
            <v>Minocin IV</v>
          </cell>
          <cell r="E472">
            <v>40909</v>
          </cell>
          <cell r="F472" t="str">
            <v>I</v>
          </cell>
          <cell r="G472">
            <v>9</v>
          </cell>
          <cell r="H472" t="str">
            <v>U</v>
          </cell>
          <cell r="L472">
            <v>2.72</v>
          </cell>
        </row>
        <row r="473">
          <cell r="B473" t="str">
            <v>J2267</v>
          </cell>
          <cell r="C473" t="str">
            <v>INJ, MIRIKIZUMAB-MRKZ, 1 MG</v>
          </cell>
          <cell r="D473" t="str">
            <v>Omvoh (IV INF, SUBQ)</v>
          </cell>
          <cell r="E473">
            <v>45474</v>
          </cell>
          <cell r="F473" t="str">
            <v>I</v>
          </cell>
          <cell r="G473">
            <v>30</v>
          </cell>
          <cell r="H473" t="str">
            <v>U</v>
          </cell>
          <cell r="L473">
            <v>32.659999999999997</v>
          </cell>
        </row>
        <row r="474">
          <cell r="B474" t="str">
            <v>J2270</v>
          </cell>
          <cell r="C474" t="str">
            <v>INJ, MORPHINE SULFATE, UP TO 10 MG</v>
          </cell>
          <cell r="D474" t="str">
            <v>Morphine Sulfate (IV)
EXCLUDE LABELER: 63323 - 'INJECTION', 76045 - 'INJECTION'</v>
          </cell>
          <cell r="E474">
            <v>29952</v>
          </cell>
          <cell r="F474" t="str">
            <v>I</v>
          </cell>
          <cell r="G474">
            <v>9</v>
          </cell>
          <cell r="H474" t="str">
            <v>U</v>
          </cell>
          <cell r="L474">
            <v>8.09</v>
          </cell>
        </row>
        <row r="475">
          <cell r="B475" t="str">
            <v>J2272</v>
          </cell>
          <cell r="C475" t="str">
            <v>INJ, MORPHINE SULFATE (FRESENIUS KABI) NTE TO J2270, UP TO 10 MG</v>
          </cell>
          <cell r="D475" t="str">
            <v>Morphine Sulfate (IM, IV)
LABELER: 63323 (GCN 004076, 004078, 004080, 078456), 'INJECTION'
LABELER: 76045 (GCN 004070, 004072), 'INJECTION'</v>
          </cell>
          <cell r="E475">
            <v>44927</v>
          </cell>
          <cell r="F475" t="str">
            <v>I</v>
          </cell>
          <cell r="G475">
            <v>30</v>
          </cell>
          <cell r="H475">
            <v>0</v>
          </cell>
          <cell r="L475">
            <v>8.4600000000000009</v>
          </cell>
        </row>
        <row r="476">
          <cell r="B476" t="str">
            <v>J2274</v>
          </cell>
          <cell r="C476" t="str">
            <v>INJ, MORPHINE SULF, PF, EPID/INTH, 10 MG</v>
          </cell>
          <cell r="D476" t="str">
            <v>Duramorph, Infumorph, Mitigo (Epidural/IT)
HICL 25277, 'INJECTION'</v>
          </cell>
          <cell r="E476">
            <v>42005</v>
          </cell>
          <cell r="F476" t="str">
            <v>I</v>
          </cell>
          <cell r="G476">
            <v>9</v>
          </cell>
          <cell r="H476" t="str">
            <v>U</v>
          </cell>
          <cell r="L476">
            <v>18.91</v>
          </cell>
        </row>
        <row r="477">
          <cell r="B477" t="str">
            <v>J2277</v>
          </cell>
          <cell r="C477" t="str">
            <v>INJ, MOTIXAFORTIDE, 0.25 MG</v>
          </cell>
          <cell r="D477" t="str">
            <v>Aphexda (SUBQ)</v>
          </cell>
          <cell r="E477">
            <v>45383</v>
          </cell>
          <cell r="F477" t="str">
            <v>I</v>
          </cell>
          <cell r="G477">
            <v>30</v>
          </cell>
          <cell r="H477" t="str">
            <v>U</v>
          </cell>
          <cell r="L477">
            <v>26.48</v>
          </cell>
        </row>
        <row r="478">
          <cell r="B478" t="str">
            <v>J2278</v>
          </cell>
          <cell r="C478" t="str">
            <v>INJ, ZICONOTIDE, 1 MICROGRAM</v>
          </cell>
          <cell r="D478" t="str">
            <v>Prialt (IT)</v>
          </cell>
          <cell r="E478">
            <v>38718</v>
          </cell>
          <cell r="F478" t="str">
            <v>I</v>
          </cell>
          <cell r="G478">
            <v>9</v>
          </cell>
          <cell r="H478" t="str">
            <v>U</v>
          </cell>
          <cell r="L478">
            <v>10.79</v>
          </cell>
        </row>
        <row r="479">
          <cell r="B479" t="str">
            <v>J2280</v>
          </cell>
          <cell r="C479" t="str">
            <v>INJ, MOXIFLOXACIN, 100 MG</v>
          </cell>
          <cell r="D479" t="str">
            <v>Avelox (IV INF)
EXCLUDE LABELER: 63323 (HICL 42339)</v>
          </cell>
          <cell r="E479">
            <v>37987</v>
          </cell>
          <cell r="F479" t="str">
            <v>I</v>
          </cell>
          <cell r="G479">
            <v>9</v>
          </cell>
          <cell r="H479" t="str">
            <v>D</v>
          </cell>
          <cell r="L479">
            <v>8.74</v>
          </cell>
        </row>
        <row r="480">
          <cell r="B480" t="str">
            <v>J2281</v>
          </cell>
          <cell r="C480" t="str">
            <v>INJ, MOXIFLOXACIN (FRESENIUS KABI) NTE TO J2280, 100 MG</v>
          </cell>
          <cell r="D480" t="str">
            <v>Moxifloxacin (IV INF)
LABELER: 63323 (HICL 42339) *NDC 63323-0850-XX*</v>
          </cell>
          <cell r="E480">
            <v>44927</v>
          </cell>
          <cell r="F480" t="str">
            <v>I</v>
          </cell>
          <cell r="G480">
            <v>9</v>
          </cell>
          <cell r="H480">
            <v>0</v>
          </cell>
          <cell r="L480">
            <v>6.64</v>
          </cell>
        </row>
        <row r="481">
          <cell r="B481" t="str">
            <v>J2290</v>
          </cell>
          <cell r="C481" t="str">
            <v>INJ, NAFCILLIN SODIUM, 20 MG</v>
          </cell>
          <cell r="D481" t="str">
            <v>Nafcillin (IM, IV INF)
EXCLUDE LABELER: 00338 (HICL 39531)</v>
          </cell>
          <cell r="E481">
            <v>45658</v>
          </cell>
          <cell r="F481" t="str">
            <v>I</v>
          </cell>
          <cell r="G481">
            <v>30</v>
          </cell>
          <cell r="H481">
            <v>0</v>
          </cell>
          <cell r="L481">
            <v>0.05</v>
          </cell>
        </row>
        <row r="482">
          <cell r="B482" t="str">
            <v>J2291</v>
          </cell>
          <cell r="C482" t="str">
            <v>INJ, NAFCILLIN SODIUM (BAXTER), 20 MG</v>
          </cell>
          <cell r="D482" t="str">
            <v>Nallpen in Plastic Container (IV INF)
LABELER: 00338 (HICL 39531)</v>
          </cell>
          <cell r="E482">
            <v>45931</v>
          </cell>
          <cell r="F482" t="str">
            <v>I</v>
          </cell>
          <cell r="G482">
            <v>9</v>
          </cell>
          <cell r="H482">
            <v>0</v>
          </cell>
          <cell r="L482">
            <v>0.15</v>
          </cell>
        </row>
        <row r="483">
          <cell r="B483" t="str">
            <v>J2300</v>
          </cell>
          <cell r="C483" t="str">
            <v>INJ, NALBUPHINE HCL, 10 MG</v>
          </cell>
          <cell r="D483" t="str">
            <v>Nalbuphine (IM, SUBQ, IVB, IV INF)</v>
          </cell>
          <cell r="E483">
            <v>35065</v>
          </cell>
          <cell r="F483" t="str">
            <v>I</v>
          </cell>
          <cell r="G483">
            <v>30</v>
          </cell>
          <cell r="H483">
            <v>0</v>
          </cell>
          <cell r="L483">
            <v>4.29</v>
          </cell>
        </row>
        <row r="484">
          <cell r="B484" t="str">
            <v>J2305</v>
          </cell>
          <cell r="C484" t="str">
            <v>INJ, NITROGLYCERIN, 5 MG</v>
          </cell>
          <cell r="D484" t="str">
            <v>Nitroglycerin (IV INF)</v>
          </cell>
          <cell r="E484">
            <v>45108</v>
          </cell>
          <cell r="F484" t="str">
            <v>I</v>
          </cell>
          <cell r="G484">
            <v>9</v>
          </cell>
          <cell r="H484">
            <v>0</v>
          </cell>
          <cell r="L484">
            <v>1.56</v>
          </cell>
        </row>
        <row r="485">
          <cell r="B485" t="str">
            <v>J2312</v>
          </cell>
          <cell r="C485" t="str">
            <v>INJ, NALOXONE HCL, NOS, 0.01 MG</v>
          </cell>
          <cell r="D485" t="str">
            <v>Naloxone (IVP, IV INF, IM, SUBQ)</v>
          </cell>
          <cell r="E485">
            <v>45839</v>
          </cell>
          <cell r="F485" t="str">
            <v>I</v>
          </cell>
          <cell r="G485">
            <v>30</v>
          </cell>
          <cell r="H485">
            <v>0</v>
          </cell>
          <cell r="L485">
            <v>7.0000000000000007E-2</v>
          </cell>
        </row>
        <row r="486">
          <cell r="B486" t="str">
            <v>J2315</v>
          </cell>
          <cell r="C486" t="str">
            <v>INJ, NALTREXONE, DEPOT FORM, 1 MG</v>
          </cell>
          <cell r="D486" t="str">
            <v>Vivitrol (IM)</v>
          </cell>
          <cell r="E486">
            <v>39083</v>
          </cell>
          <cell r="F486" t="str">
            <v>I</v>
          </cell>
          <cell r="G486">
            <v>30</v>
          </cell>
          <cell r="H486">
            <v>0</v>
          </cell>
          <cell r="L486">
            <v>4.53</v>
          </cell>
        </row>
        <row r="487">
          <cell r="B487" t="str">
            <v>J2323</v>
          </cell>
          <cell r="C487" t="str">
            <v>INJ, NATALIZUMAB, 1 MG</v>
          </cell>
          <cell r="D487" t="str">
            <v>Tysabri</v>
          </cell>
          <cell r="E487">
            <v>39448</v>
          </cell>
          <cell r="F487" t="str">
            <v>I</v>
          </cell>
          <cell r="G487">
            <v>9</v>
          </cell>
          <cell r="H487" t="str">
            <v>U</v>
          </cell>
          <cell r="L487">
            <v>24.41</v>
          </cell>
        </row>
        <row r="488">
          <cell r="B488" t="str">
            <v>J2326</v>
          </cell>
          <cell r="C488" t="str">
            <v>INJ, NUSINERSEN, 0.1 MG</v>
          </cell>
          <cell r="D488" t="str">
            <v>Spinraza (IT)</v>
          </cell>
          <cell r="E488">
            <v>43101</v>
          </cell>
          <cell r="F488" t="str">
            <v>I</v>
          </cell>
          <cell r="G488">
            <v>9</v>
          </cell>
          <cell r="H488" t="str">
            <v>U</v>
          </cell>
          <cell r="L488">
            <v>1264.8800000000001</v>
          </cell>
        </row>
        <row r="489">
          <cell r="B489" t="str">
            <v>J2327</v>
          </cell>
          <cell r="C489" t="str">
            <v>INJ, RISANKIZUMAB-RZAA, IV, 1 MG</v>
          </cell>
          <cell r="D489" t="str">
            <v>Skyrizi (IV INF) *IV ONLY*</v>
          </cell>
          <cell r="E489">
            <v>44927</v>
          </cell>
          <cell r="F489" t="str">
            <v>I</v>
          </cell>
          <cell r="G489">
            <v>9</v>
          </cell>
          <cell r="H489" t="str">
            <v>U</v>
          </cell>
          <cell r="L489">
            <v>14.53</v>
          </cell>
        </row>
        <row r="490">
          <cell r="B490" t="str">
            <v>J2329</v>
          </cell>
          <cell r="C490" t="str">
            <v>INJ, UBLITUXIMAB-XIIY, 1 MG</v>
          </cell>
          <cell r="D490" t="str">
            <v>Briumvi (IV INF)</v>
          </cell>
          <cell r="E490">
            <v>45108</v>
          </cell>
          <cell r="F490" t="str">
            <v>I</v>
          </cell>
          <cell r="G490">
            <v>9</v>
          </cell>
          <cell r="H490" t="str">
            <v>U</v>
          </cell>
          <cell r="L490">
            <v>72.239999999999995</v>
          </cell>
        </row>
        <row r="491">
          <cell r="B491" t="str">
            <v>J2350</v>
          </cell>
          <cell r="C491" t="str">
            <v>INJ, OCRELIZUMAB, 1 MG</v>
          </cell>
          <cell r="D491" t="str">
            <v>Ocrevus</v>
          </cell>
          <cell r="E491">
            <v>43101</v>
          </cell>
          <cell r="F491" t="str">
            <v>I</v>
          </cell>
          <cell r="G491">
            <v>9</v>
          </cell>
          <cell r="H491" t="str">
            <v>U</v>
          </cell>
          <cell r="L491">
            <v>60.97</v>
          </cell>
        </row>
        <row r="492">
          <cell r="B492" t="str">
            <v>J2351</v>
          </cell>
          <cell r="C492" t="str">
            <v>INJ, OCRELIZUMAB/HYALURONIDASE-OCSQ, 1 MG</v>
          </cell>
          <cell r="D492" t="str">
            <v>Ocrevus Zunovo (SUBQ)</v>
          </cell>
          <cell r="E492">
            <v>45748</v>
          </cell>
          <cell r="F492" t="str">
            <v>I</v>
          </cell>
          <cell r="G492">
            <v>30</v>
          </cell>
          <cell r="H492">
            <v>0</v>
          </cell>
          <cell r="L492">
            <v>48.06</v>
          </cell>
        </row>
        <row r="493">
          <cell r="B493" t="str">
            <v>J2353</v>
          </cell>
          <cell r="C493" t="str">
            <v>INJ, OCTREOTIDE, DEPOT, IM, 1 MG</v>
          </cell>
          <cell r="D493" t="str">
            <v>Sandostatin Lar Depot (IM)</v>
          </cell>
          <cell r="E493">
            <v>37987</v>
          </cell>
          <cell r="F493" t="str">
            <v>I</v>
          </cell>
          <cell r="G493">
            <v>30</v>
          </cell>
          <cell r="H493">
            <v>0</v>
          </cell>
          <cell r="L493">
            <v>208.1</v>
          </cell>
        </row>
        <row r="494">
          <cell r="B494" t="str">
            <v>J2354</v>
          </cell>
          <cell r="C494" t="str">
            <v>INJ, OCTREOTIDE NON-DEPOT, IV/SC, 25 MCG</v>
          </cell>
          <cell r="D494" t="str">
            <v>Sandostatin (SUBQ, IV INJ)</v>
          </cell>
          <cell r="E494">
            <v>37987</v>
          </cell>
          <cell r="F494" t="str">
            <v>I</v>
          </cell>
          <cell r="G494">
            <v>30</v>
          </cell>
          <cell r="H494">
            <v>0</v>
          </cell>
          <cell r="L494">
            <v>0.6</v>
          </cell>
        </row>
        <row r="495">
          <cell r="B495" t="str">
            <v>J2356</v>
          </cell>
          <cell r="C495" t="str">
            <v>INJ, TEZEPELUMAB-EKKO, 1 MG</v>
          </cell>
          <cell r="D495" t="str">
            <v>Tezspire (SUBQ)</v>
          </cell>
          <cell r="E495">
            <v>44743</v>
          </cell>
          <cell r="F495" t="str">
            <v>I</v>
          </cell>
          <cell r="G495">
            <v>30</v>
          </cell>
          <cell r="H495" t="str">
            <v>U</v>
          </cell>
          <cell r="L495">
            <v>17.920000000000002</v>
          </cell>
        </row>
        <row r="496">
          <cell r="B496" t="str">
            <v>J2357</v>
          </cell>
          <cell r="C496" t="str">
            <v>INJ, OMALIZUMAB, 5 MG</v>
          </cell>
          <cell r="D496" t="str">
            <v>Xolair (SUBQ)</v>
          </cell>
          <cell r="E496">
            <v>38353</v>
          </cell>
          <cell r="F496" t="str">
            <v>I</v>
          </cell>
          <cell r="G496">
            <v>30</v>
          </cell>
          <cell r="H496">
            <v>0</v>
          </cell>
          <cell r="L496">
            <v>46.59</v>
          </cell>
        </row>
        <row r="497">
          <cell r="B497" t="str">
            <v>J2358</v>
          </cell>
          <cell r="C497" t="str">
            <v>INJ, OLANZAPINE, LONG-ACTING, 1 MG</v>
          </cell>
          <cell r="D497" t="str">
            <v>Zyprexa Relprevv (IM)</v>
          </cell>
          <cell r="E497">
            <v>40544</v>
          </cell>
          <cell r="F497" t="str">
            <v>I</v>
          </cell>
          <cell r="G497">
            <v>30</v>
          </cell>
          <cell r="H497">
            <v>0</v>
          </cell>
          <cell r="L497">
            <v>3.2</v>
          </cell>
        </row>
        <row r="498">
          <cell r="B498" t="str">
            <v>J2359</v>
          </cell>
          <cell r="C498" t="str">
            <v>INJ, OLANZAPINE, 0.5 MG</v>
          </cell>
          <cell r="D498" t="str">
            <v>Zyprexa (IM)</v>
          </cell>
          <cell r="E498">
            <v>45200</v>
          </cell>
          <cell r="F498" t="str">
            <v>I</v>
          </cell>
          <cell r="G498">
            <v>30</v>
          </cell>
          <cell r="H498">
            <v>0</v>
          </cell>
          <cell r="L498">
            <v>0.69</v>
          </cell>
        </row>
        <row r="499">
          <cell r="B499" t="str">
            <v>J2360</v>
          </cell>
          <cell r="C499" t="str">
            <v>INJ, ORPHENADRINE CITRATE, UP TO 60 MG</v>
          </cell>
          <cell r="D499" t="str">
            <v>Norflex (IM, IV INJ)</v>
          </cell>
          <cell r="E499">
            <v>29952</v>
          </cell>
          <cell r="F499" t="str">
            <v>I</v>
          </cell>
          <cell r="G499">
            <v>30</v>
          </cell>
          <cell r="H499" t="str">
            <v>U</v>
          </cell>
          <cell r="L499">
            <v>7.78</v>
          </cell>
        </row>
        <row r="500">
          <cell r="B500" t="str">
            <v>J2371</v>
          </cell>
          <cell r="C500" t="str">
            <v>INJ, PHENYLEPHRINE HCL, 20 MCG</v>
          </cell>
          <cell r="D500" t="str">
            <v>Vazculep (IVB, IV INF)</v>
          </cell>
          <cell r="E500">
            <v>45108</v>
          </cell>
          <cell r="F500" t="str">
            <v>I</v>
          </cell>
          <cell r="G500" t="str">
            <v>30 --&gt; 09</v>
          </cell>
          <cell r="H500">
            <v>0</v>
          </cell>
          <cell r="L500">
            <v>0.01</v>
          </cell>
        </row>
        <row r="501">
          <cell r="B501" t="str">
            <v>J2372</v>
          </cell>
          <cell r="C501" t="str">
            <v>INJ, PHENYLEPHRINE HCL (BIORPHEN), 20 MCG</v>
          </cell>
          <cell r="D501" t="str">
            <v>BRAND: Biorphen (IVB, IV INF)</v>
          </cell>
          <cell r="E501">
            <v>45108</v>
          </cell>
          <cell r="F501" t="str">
            <v>I</v>
          </cell>
          <cell r="G501">
            <v>9</v>
          </cell>
          <cell r="H501">
            <v>0</v>
          </cell>
          <cell r="L501">
            <v>0.16</v>
          </cell>
        </row>
        <row r="502">
          <cell r="B502" t="str">
            <v>J2373</v>
          </cell>
          <cell r="C502" t="str">
            <v>INJ, PHENYLEPHRINE HCL (IMMPHENTIV), 20 MCG</v>
          </cell>
          <cell r="D502" t="str">
            <v>BRAND: Immphentiv (IVB, IV INF)</v>
          </cell>
          <cell r="E502">
            <v>45474</v>
          </cell>
          <cell r="F502" t="str">
            <v>I</v>
          </cell>
          <cell r="G502">
            <v>9</v>
          </cell>
          <cell r="H502">
            <v>0</v>
          </cell>
          <cell r="L502">
            <v>0.12</v>
          </cell>
        </row>
        <row r="503">
          <cell r="B503" t="str">
            <v>J2401</v>
          </cell>
          <cell r="C503" t="str">
            <v>INJ, CHLOROPROCAINE HCL,  PER 1 MG</v>
          </cell>
          <cell r="D503" t="str">
            <v>Chloroprocaine (Infiltration - local injection)</v>
          </cell>
          <cell r="E503">
            <v>44927</v>
          </cell>
          <cell r="F503" t="str">
            <v>I</v>
          </cell>
          <cell r="G503">
            <v>30</v>
          </cell>
          <cell r="H503">
            <v>0</v>
          </cell>
          <cell r="L503">
            <v>0.04</v>
          </cell>
        </row>
        <row r="504">
          <cell r="B504" t="str">
            <v>J2403</v>
          </cell>
          <cell r="C504" t="str">
            <v>OPHTH, CHLOROPROCAINE HCL, 3% GEL, 1 MG</v>
          </cell>
          <cell r="D504" t="str">
            <v>Iheezo</v>
          </cell>
          <cell r="E504">
            <v>45017</v>
          </cell>
          <cell r="F504">
            <v>1</v>
          </cell>
          <cell r="G504">
            <v>9</v>
          </cell>
          <cell r="H504" t="str">
            <v>D</v>
          </cell>
          <cell r="L504">
            <v>0.72</v>
          </cell>
        </row>
        <row r="505">
          <cell r="B505" t="str">
            <v>J2404</v>
          </cell>
          <cell r="C505" t="str">
            <v>INJ, NICARDIPINE, 0.1 MG</v>
          </cell>
          <cell r="D505" t="str">
            <v>Cardene IV</v>
          </cell>
          <cell r="E505">
            <v>45292</v>
          </cell>
          <cell r="F505" t="str">
            <v>I</v>
          </cell>
          <cell r="G505">
            <v>9</v>
          </cell>
          <cell r="H505">
            <v>0</v>
          </cell>
          <cell r="L505">
            <v>7.0000000000000007E-2</v>
          </cell>
        </row>
        <row r="506">
          <cell r="B506" t="str">
            <v>J2405</v>
          </cell>
          <cell r="C506" t="str">
            <v>INJ, ONDANSETRON HCL, 1 MG</v>
          </cell>
          <cell r="D506" t="str">
            <v>Zofran (IM, IVPB, IVP)</v>
          </cell>
          <cell r="E506">
            <v>33970</v>
          </cell>
          <cell r="F506" t="str">
            <v>I</v>
          </cell>
          <cell r="G506">
            <v>30</v>
          </cell>
          <cell r="H506">
            <v>0</v>
          </cell>
          <cell r="L506">
            <v>0.09</v>
          </cell>
        </row>
        <row r="507">
          <cell r="B507" t="str">
            <v>J2406</v>
          </cell>
          <cell r="C507" t="str">
            <v>INJ, ORITAVANCIN (KIMYRSA), 10 MG</v>
          </cell>
          <cell r="D507" t="str">
            <v>BRAND: Kimrysa (infused over 1 hr)</v>
          </cell>
          <cell r="E507">
            <v>44470</v>
          </cell>
          <cell r="F507" t="str">
            <v>I</v>
          </cell>
          <cell r="G507">
            <v>9</v>
          </cell>
          <cell r="H507" t="str">
            <v>U</v>
          </cell>
          <cell r="L507">
            <v>47.41</v>
          </cell>
        </row>
        <row r="508">
          <cell r="B508" t="str">
            <v>J2407</v>
          </cell>
          <cell r="C508" t="str">
            <v>INJ, ORITAVANCIN (ORBACTIV), 10 MG</v>
          </cell>
          <cell r="D508" t="str">
            <v>BRAND: Orbactiv (infused over 3 hrs)</v>
          </cell>
          <cell r="E508">
            <v>42370</v>
          </cell>
          <cell r="F508" t="str">
            <v>I</v>
          </cell>
          <cell r="G508">
            <v>9</v>
          </cell>
          <cell r="H508" t="str">
            <v>U</v>
          </cell>
          <cell r="L508">
            <v>29.73</v>
          </cell>
        </row>
        <row r="509">
          <cell r="B509" t="str">
            <v>J2425</v>
          </cell>
          <cell r="C509" t="str">
            <v>INJ, PALIFERMIN, 50 MICROGRAMS</v>
          </cell>
          <cell r="D509" t="str">
            <v>Kepivance (IVB)</v>
          </cell>
          <cell r="E509">
            <v>38718</v>
          </cell>
          <cell r="F509" t="str">
            <v>I</v>
          </cell>
          <cell r="G509">
            <v>9</v>
          </cell>
          <cell r="H509" t="str">
            <v>U</v>
          </cell>
          <cell r="L509">
            <v>38.69</v>
          </cell>
        </row>
        <row r="510">
          <cell r="B510" t="str">
            <v>J2426</v>
          </cell>
          <cell r="C510" t="str">
            <v>INJ, PALIPERIDONE PALMITATE ER (INVEGA SUSTENNA), 1 MG</v>
          </cell>
          <cell r="D510" t="str">
            <v>BRAND: Invega Sustenna (IM)</v>
          </cell>
          <cell r="E510">
            <v>40544</v>
          </cell>
          <cell r="F510" t="str">
            <v>I</v>
          </cell>
          <cell r="G510">
            <v>30</v>
          </cell>
          <cell r="H510" t="str">
            <v>U</v>
          </cell>
          <cell r="L510">
            <v>15.43</v>
          </cell>
        </row>
        <row r="511">
          <cell r="B511" t="str">
            <v>J2427</v>
          </cell>
          <cell r="C511" t="str">
            <v>INJ, PALIPERIDONE PALMITATE ER (INVEGA HAFYERA/TRINZA), 1 MG</v>
          </cell>
          <cell r="D511" t="str">
            <v>BRAND: Invega Hafyera, Invega Trinza (IM)</v>
          </cell>
          <cell r="E511">
            <v>45108</v>
          </cell>
          <cell r="F511" t="str">
            <v>I</v>
          </cell>
          <cell r="G511">
            <v>30</v>
          </cell>
          <cell r="H511" t="str">
            <v>U</v>
          </cell>
          <cell r="L511">
            <v>13.26</v>
          </cell>
        </row>
        <row r="512">
          <cell r="B512" t="str">
            <v>J2428</v>
          </cell>
          <cell r="C512" t="str">
            <v>INJ, PALIPERIDONE PALM ER (ERZOFRI), 1 MG</v>
          </cell>
          <cell r="D512" t="str">
            <v>BRAND: Erzofri (IM)</v>
          </cell>
          <cell r="E512">
            <v>45748</v>
          </cell>
          <cell r="F512" t="str">
            <v>I</v>
          </cell>
          <cell r="G512">
            <v>30</v>
          </cell>
          <cell r="H512">
            <v>0</v>
          </cell>
          <cell r="L512">
            <v>15.87</v>
          </cell>
        </row>
        <row r="513">
          <cell r="B513" t="str">
            <v>J2430</v>
          </cell>
          <cell r="C513" t="str">
            <v>INJ, PAMIDRONATE DISODIUM, 30 MG</v>
          </cell>
          <cell r="D513" t="str">
            <v>Pamidronate</v>
          </cell>
          <cell r="E513">
            <v>29952</v>
          </cell>
          <cell r="F513" t="str">
            <v>I</v>
          </cell>
          <cell r="G513">
            <v>9</v>
          </cell>
          <cell r="H513" t="str">
            <v>U</v>
          </cell>
          <cell r="L513">
            <v>12.03</v>
          </cell>
        </row>
        <row r="514">
          <cell r="B514" t="str">
            <v>J2440</v>
          </cell>
          <cell r="C514" t="str">
            <v>INJ, PAPAVERINE HCL, UP TO 60 MG</v>
          </cell>
          <cell r="D514" t="str">
            <v>Papaverine (IVP)</v>
          </cell>
          <cell r="E514">
            <v>31413</v>
          </cell>
          <cell r="F514" t="str">
            <v>I</v>
          </cell>
          <cell r="G514" t="str">
            <v>30 --&gt; 09</v>
          </cell>
          <cell r="H514" t="str">
            <v>D</v>
          </cell>
          <cell r="L514">
            <v>39.71</v>
          </cell>
        </row>
        <row r="515">
          <cell r="B515" t="str">
            <v>J2468</v>
          </cell>
          <cell r="C515" t="str">
            <v>INJ, PALONOSETRON HCL, (POSFREA), 25 MCG</v>
          </cell>
          <cell r="D515" t="str">
            <v>BRAND: Posfrea (IVP)
LABELER: 83831 (GCN 052943) *NDC 83831-0105-xx*</v>
          </cell>
          <cell r="E515">
            <v>45474</v>
          </cell>
          <cell r="F515" t="str">
            <v>I</v>
          </cell>
          <cell r="G515">
            <v>9</v>
          </cell>
          <cell r="H515">
            <v>0</v>
          </cell>
          <cell r="L515">
            <v>55.23</v>
          </cell>
        </row>
        <row r="516">
          <cell r="B516" t="str">
            <v>J2469</v>
          </cell>
          <cell r="C516" t="str">
            <v>INJ, PALONOSETRON HCL, 25 MCG</v>
          </cell>
          <cell r="D516" t="str">
            <v>Aloxi (IVP)
EXCLUDE LABELER: 83831</v>
          </cell>
          <cell r="E516">
            <v>38353</v>
          </cell>
          <cell r="F516" t="str">
            <v>I</v>
          </cell>
          <cell r="G516">
            <v>9</v>
          </cell>
          <cell r="H516">
            <v>0</v>
          </cell>
          <cell r="L516">
            <v>0.56999999999999995</v>
          </cell>
        </row>
        <row r="517">
          <cell r="B517" t="str">
            <v>J2470</v>
          </cell>
          <cell r="C517" t="str">
            <v>INJ, PANTOPRAZOLE SODIUM, 40 MG</v>
          </cell>
          <cell r="D517" t="str">
            <v>Protonix IV (IV INF)
EXCLUDE LABELER: 00338, 00143, 65219</v>
          </cell>
          <cell r="E517">
            <v>45474</v>
          </cell>
          <cell r="F517" t="str">
            <v>I</v>
          </cell>
          <cell r="G517">
            <v>9</v>
          </cell>
          <cell r="H517">
            <v>0</v>
          </cell>
          <cell r="L517">
            <v>3.27</v>
          </cell>
        </row>
        <row r="518">
          <cell r="B518" t="str">
            <v>J2471</v>
          </cell>
          <cell r="C518" t="str">
            <v>INJ, PANTOPRAZOLE (HIKMA), NTE J2470, 40 MG</v>
          </cell>
          <cell r="D518" t="str">
            <v>Pantoprazole (IV INF)
LABELER: 00143 (HICL 22008) *NDC 00143-9284/9300-XX*
LABELER: 72572 (HICL 22008) *NDC 72572-0553-XX*
LABELER: 65219 (HICL 22008) *NDC 65219-0385/0433-XX*</v>
          </cell>
          <cell r="E518">
            <v>45474</v>
          </cell>
          <cell r="F518" t="str">
            <v>I</v>
          </cell>
          <cell r="G518">
            <v>9</v>
          </cell>
          <cell r="H518">
            <v>0</v>
          </cell>
          <cell r="L518">
            <v>2.42</v>
          </cell>
        </row>
        <row r="519">
          <cell r="B519" t="str">
            <v>J2472</v>
          </cell>
          <cell r="C519" t="str">
            <v>INJ, PANTOPRAZOLE IN NACL (BAXTER), 40 MG</v>
          </cell>
          <cell r="D519" t="str">
            <v>Pantoprazole sod in 0.9% NACL (IV INF)
LABELER: 00338 (HICL 49401)</v>
          </cell>
          <cell r="E519">
            <v>45658</v>
          </cell>
          <cell r="F519" t="str">
            <v>I</v>
          </cell>
          <cell r="G519">
            <v>9</v>
          </cell>
          <cell r="H519">
            <v>0</v>
          </cell>
          <cell r="L519">
            <v>6.3</v>
          </cell>
        </row>
        <row r="520">
          <cell r="B520" t="str">
            <v>J2501</v>
          </cell>
          <cell r="C520" t="str">
            <v>INJ, PARICALCITOL, 1 MCG</v>
          </cell>
          <cell r="D520" t="str">
            <v>Zemplar (IVB)</v>
          </cell>
          <cell r="E520">
            <v>37622</v>
          </cell>
          <cell r="F520" t="str">
            <v>I</v>
          </cell>
          <cell r="G520">
            <v>9</v>
          </cell>
          <cell r="H520">
            <v>0</v>
          </cell>
          <cell r="L520">
            <v>0.9</v>
          </cell>
        </row>
        <row r="521">
          <cell r="B521" t="str">
            <v>J2502</v>
          </cell>
          <cell r="C521" t="str">
            <v>INJ, PASIREOTIDE LONG ACTING, 1 MG</v>
          </cell>
          <cell r="D521" t="str">
            <v>Signifor LAR (IM)</v>
          </cell>
          <cell r="E521">
            <v>42370</v>
          </cell>
          <cell r="F521" t="str">
            <v>I</v>
          </cell>
          <cell r="G521">
            <v>30</v>
          </cell>
          <cell r="H521" t="str">
            <v>D</v>
          </cell>
          <cell r="L521">
            <v>616.71</v>
          </cell>
        </row>
        <row r="522">
          <cell r="B522" t="str">
            <v>J2506</v>
          </cell>
          <cell r="C522" t="str">
            <v>INJ, PEGFILGRASTIM, EXCLUDES BS, 0.5 MG</v>
          </cell>
          <cell r="D522" t="str">
            <v>Neulasta, Neulasta Onpro (SUBQ)
EXCLUDE HICL: 45010, 45445, 46183, 46612, 48035, 48269</v>
          </cell>
          <cell r="E522">
            <v>44562</v>
          </cell>
          <cell r="F522" t="str">
            <v>I</v>
          </cell>
          <cell r="G522">
            <v>30</v>
          </cell>
          <cell r="H522">
            <v>0</v>
          </cell>
          <cell r="L522">
            <v>143.22999999999999</v>
          </cell>
        </row>
        <row r="523">
          <cell r="B523" t="str">
            <v>J2507</v>
          </cell>
          <cell r="C523" t="str">
            <v>INJ, PEGLOTICASE, 1 MG</v>
          </cell>
          <cell r="D523" t="str">
            <v>Krystexxa</v>
          </cell>
          <cell r="E523">
            <v>40909</v>
          </cell>
          <cell r="F523" t="str">
            <v>I</v>
          </cell>
          <cell r="G523">
            <v>9</v>
          </cell>
          <cell r="H523">
            <v>0</v>
          </cell>
          <cell r="L523">
            <v>3929.34</v>
          </cell>
        </row>
        <row r="524">
          <cell r="B524" t="str">
            <v>J2508</v>
          </cell>
          <cell r="C524" t="str">
            <v>INJ, PEGUNIGALSIDASE ALFA-IWXJ, 1 MG</v>
          </cell>
          <cell r="D524" t="str">
            <v>Elfabrio</v>
          </cell>
          <cell r="E524">
            <v>45292</v>
          </cell>
          <cell r="F524" t="str">
            <v>I</v>
          </cell>
          <cell r="G524">
            <v>9</v>
          </cell>
          <cell r="H524" t="str">
            <v>U</v>
          </cell>
          <cell r="L524">
            <v>225.67</v>
          </cell>
        </row>
        <row r="525">
          <cell r="B525" t="str">
            <v>J2515</v>
          </cell>
          <cell r="C525" t="str">
            <v>INJ, PENTOBARBITAL SODIUM, 50 MG</v>
          </cell>
          <cell r="D525" t="str">
            <v>Nembutal (IM, IVP)</v>
          </cell>
          <cell r="E525">
            <v>29952</v>
          </cell>
          <cell r="F525" t="str">
            <v>I</v>
          </cell>
          <cell r="G525">
            <v>30</v>
          </cell>
          <cell r="H525" t="str">
            <v>U</v>
          </cell>
          <cell r="L525">
            <v>42.5</v>
          </cell>
        </row>
        <row r="526">
          <cell r="B526" t="str">
            <v>J2540</v>
          </cell>
          <cell r="C526" t="str">
            <v>INJ, PCN G POTASSIUM, UP TO 600,000 UNIT</v>
          </cell>
          <cell r="D526" t="str">
            <v>Pfizerpen (IM, IV INF)</v>
          </cell>
          <cell r="E526">
            <v>29952</v>
          </cell>
          <cell r="F526" t="str">
            <v>I</v>
          </cell>
          <cell r="G526">
            <v>30</v>
          </cell>
          <cell r="H526">
            <v>0</v>
          </cell>
          <cell r="L526">
            <v>0.64</v>
          </cell>
        </row>
        <row r="527">
          <cell r="B527" t="str">
            <v>J2543</v>
          </cell>
          <cell r="C527" t="str">
            <v>INJ, PIPERAC/TAZOBAC, 1/0.125 1.125 GM</v>
          </cell>
          <cell r="D527" t="str">
            <v>Zosyn</v>
          </cell>
          <cell r="E527">
            <v>36526</v>
          </cell>
          <cell r="F527" t="str">
            <v>I</v>
          </cell>
          <cell r="G527">
            <v>9</v>
          </cell>
          <cell r="H527" t="str">
            <v>D</v>
          </cell>
          <cell r="L527">
            <v>1.22</v>
          </cell>
        </row>
        <row r="528">
          <cell r="B528" t="str">
            <v>J2545</v>
          </cell>
          <cell r="C528" t="str">
            <v>INH, PENTAMIDINE INH SOL, NON-CMPD, UD, 300 MG</v>
          </cell>
          <cell r="D528" t="str">
            <v>Nebupent</v>
          </cell>
          <cell r="E528">
            <v>33604</v>
          </cell>
          <cell r="F528">
            <v>1</v>
          </cell>
          <cell r="G528">
            <v>9</v>
          </cell>
          <cell r="H528" t="str">
            <v>D</v>
          </cell>
          <cell r="L528">
            <v>73</v>
          </cell>
        </row>
        <row r="529">
          <cell r="B529" t="str">
            <v>J2547</v>
          </cell>
          <cell r="C529" t="str">
            <v>INJ, PERAMIVIR, 1 MG</v>
          </cell>
          <cell r="D529" t="str">
            <v>Rapivab</v>
          </cell>
          <cell r="E529">
            <v>42370</v>
          </cell>
          <cell r="F529" t="str">
            <v>I</v>
          </cell>
          <cell r="G529" t="str">
            <v>30 --&gt; 09</v>
          </cell>
          <cell r="H529">
            <v>0</v>
          </cell>
          <cell r="L529">
            <v>1.58</v>
          </cell>
        </row>
        <row r="530">
          <cell r="B530" t="str">
            <v>J2550</v>
          </cell>
          <cell r="C530" t="str">
            <v>INJ, PROMETHAZINE HCL, UP TO 50 MG</v>
          </cell>
          <cell r="D530" t="str">
            <v>Phenergan (IM, IV INF)</v>
          </cell>
          <cell r="E530">
            <v>29952</v>
          </cell>
          <cell r="F530" t="str">
            <v>I</v>
          </cell>
          <cell r="G530">
            <v>30</v>
          </cell>
          <cell r="H530" t="str">
            <v>U</v>
          </cell>
          <cell r="L530">
            <v>3.64</v>
          </cell>
        </row>
        <row r="531">
          <cell r="B531" t="str">
            <v>J2560</v>
          </cell>
          <cell r="C531" t="str">
            <v>INJ, PHENOBARBITAL SODIUM, UP TO 120 MG</v>
          </cell>
          <cell r="D531" t="str">
            <v>Luminal (IM, IV INJ)</v>
          </cell>
          <cell r="E531">
            <v>29952</v>
          </cell>
          <cell r="F531" t="str">
            <v>I</v>
          </cell>
          <cell r="G531">
            <v>30</v>
          </cell>
          <cell r="H531" t="str">
            <v>U</v>
          </cell>
          <cell r="L531">
            <v>24.77</v>
          </cell>
        </row>
        <row r="532">
          <cell r="B532" t="str">
            <v>J2561</v>
          </cell>
          <cell r="C532" t="str">
            <v>INJ, PHENOBARBITAL SODIUM (SEZABY), 1 MG</v>
          </cell>
          <cell r="D532" t="str">
            <v>BRAND: Sezaby (IV INF)</v>
          </cell>
          <cell r="E532">
            <v>45108</v>
          </cell>
          <cell r="F532" t="str">
            <v>I</v>
          </cell>
          <cell r="G532" t="str">
            <v>30 --&gt; 09</v>
          </cell>
          <cell r="H532">
            <v>0</v>
          </cell>
          <cell r="L532">
            <v>1.33</v>
          </cell>
        </row>
        <row r="533">
          <cell r="B533" t="str">
            <v>J2562</v>
          </cell>
          <cell r="C533" t="str">
            <v>INJ, PLERIXAFOR, 1 MG</v>
          </cell>
          <cell r="D533" t="str">
            <v>Mozobil (SUBQ)</v>
          </cell>
          <cell r="E533">
            <v>40179</v>
          </cell>
          <cell r="F533" t="str">
            <v>I</v>
          </cell>
          <cell r="G533">
            <v>30</v>
          </cell>
          <cell r="H533">
            <v>0</v>
          </cell>
          <cell r="L533">
            <v>28.49</v>
          </cell>
        </row>
        <row r="534">
          <cell r="B534" t="str">
            <v>J2590</v>
          </cell>
          <cell r="C534" t="str">
            <v>INJ, OXYTOCIN, UP TO 10 UNITS</v>
          </cell>
          <cell r="D534" t="str">
            <v>Pitocin (IM, IV INF)</v>
          </cell>
          <cell r="E534">
            <v>31413</v>
          </cell>
          <cell r="F534" t="str">
            <v>I</v>
          </cell>
          <cell r="G534">
            <v>30</v>
          </cell>
          <cell r="H534" t="str">
            <v>U</v>
          </cell>
          <cell r="L534">
            <v>3.03</v>
          </cell>
        </row>
        <row r="535">
          <cell r="B535" t="str">
            <v>J2597</v>
          </cell>
          <cell r="C535" t="str">
            <v>INJ, DESMOPRESSIN ACETATE, 1 MCG</v>
          </cell>
          <cell r="D535" t="str">
            <v>Ddavp (IVP, IV infusion, SUBQ)</v>
          </cell>
          <cell r="E535">
            <v>35065</v>
          </cell>
          <cell r="F535" t="str">
            <v>I</v>
          </cell>
          <cell r="G535">
            <v>30</v>
          </cell>
          <cell r="H535" t="str">
            <v>D</v>
          </cell>
          <cell r="L535">
            <v>3.56</v>
          </cell>
        </row>
        <row r="536">
          <cell r="B536" t="str">
            <v>J2598</v>
          </cell>
          <cell r="C536" t="str">
            <v>INJ, VASOPRESSIN, 1 UNIT</v>
          </cell>
          <cell r="D536" t="str">
            <v>Vasostrict (IM, SUBQ, IV INF)
EXCLUDE LABELER: 00338, 00517, 81298</v>
          </cell>
          <cell r="E536">
            <v>45108</v>
          </cell>
          <cell r="F536" t="str">
            <v>I</v>
          </cell>
          <cell r="G536">
            <v>30</v>
          </cell>
          <cell r="H536">
            <v>0</v>
          </cell>
          <cell r="L536">
            <v>0.49</v>
          </cell>
        </row>
        <row r="537">
          <cell r="B537" t="str">
            <v>J2599</v>
          </cell>
          <cell r="C537" t="str">
            <v>INJ, VASOPRESSIN (AM REGENT), NTE TO J2598, 1 UNIT</v>
          </cell>
          <cell r="D537" t="str">
            <v>Vasopressin (IM, SUBQ, IV INF)
LABELER: 00517 (HICL 02839) *NDC 00517-1020/1030-XX*</v>
          </cell>
          <cell r="E537">
            <v>45108</v>
          </cell>
          <cell r="F537" t="str">
            <v>I</v>
          </cell>
          <cell r="G537">
            <v>30</v>
          </cell>
          <cell r="H537">
            <v>0</v>
          </cell>
          <cell r="L537">
            <v>0.83</v>
          </cell>
        </row>
        <row r="538">
          <cell r="B538" t="str">
            <v>J2601</v>
          </cell>
          <cell r="C538" t="str">
            <v>INJ, VASOPRESSIN (BAXTER), 1 UNIT</v>
          </cell>
          <cell r="D538" t="str">
            <v>Vasopressin (IV INF)
LABELER: 00338 (HICL 38884) *NDC 00338-9640/9647-XX*</v>
          </cell>
          <cell r="E538">
            <v>45566</v>
          </cell>
          <cell r="F538" t="str">
            <v>I</v>
          </cell>
          <cell r="G538">
            <v>9</v>
          </cell>
          <cell r="H538">
            <v>0</v>
          </cell>
          <cell r="L538">
            <v>1.75</v>
          </cell>
        </row>
        <row r="539">
          <cell r="B539" t="str">
            <v>J2675</v>
          </cell>
          <cell r="C539" t="str">
            <v>INJ, PROGESTERONE, 50 MG</v>
          </cell>
          <cell r="D539" t="str">
            <v>Progesterone (IM)</v>
          </cell>
          <cell r="E539">
            <v>31413</v>
          </cell>
          <cell r="F539" t="str">
            <v>I</v>
          </cell>
          <cell r="G539">
            <v>30</v>
          </cell>
          <cell r="H539">
            <v>0</v>
          </cell>
          <cell r="L539">
            <v>0.56000000000000005</v>
          </cell>
        </row>
        <row r="540">
          <cell r="B540" t="str">
            <v>J2679</v>
          </cell>
          <cell r="C540" t="str">
            <v>INJ, FLUPHENAZINE HCL, 1.25 MG</v>
          </cell>
          <cell r="D540" t="str">
            <v>Fluphenazine (IM, SUBQ)</v>
          </cell>
          <cell r="E540">
            <v>45292</v>
          </cell>
          <cell r="F540" t="str">
            <v>I</v>
          </cell>
          <cell r="G540">
            <v>30</v>
          </cell>
          <cell r="H540">
            <v>0</v>
          </cell>
          <cell r="L540">
            <v>7.27</v>
          </cell>
        </row>
        <row r="541">
          <cell r="B541" t="str">
            <v>J2680</v>
          </cell>
          <cell r="C541" t="str">
            <v>INJ, FLUPHENAZINE DECANOATE, UP TO 25 MG</v>
          </cell>
          <cell r="D541" t="str">
            <v>Fluphenazine (IM, SUBQ)</v>
          </cell>
          <cell r="E541">
            <v>29952</v>
          </cell>
          <cell r="F541" t="str">
            <v>I</v>
          </cell>
          <cell r="G541">
            <v>30</v>
          </cell>
          <cell r="H541" t="str">
            <v>U</v>
          </cell>
          <cell r="L541">
            <v>5.78</v>
          </cell>
        </row>
        <row r="542">
          <cell r="B542" t="str">
            <v>J2690</v>
          </cell>
          <cell r="C542" t="str">
            <v>INJ, PROCAINAMIDE HCL, UP TO 1 GM</v>
          </cell>
          <cell r="D542" t="str">
            <v>Procainamide</v>
          </cell>
          <cell r="E542">
            <v>29952</v>
          </cell>
          <cell r="F542" t="str">
            <v>I</v>
          </cell>
          <cell r="G542">
            <v>9</v>
          </cell>
          <cell r="H542">
            <v>0</v>
          </cell>
          <cell r="L542">
            <v>295.36</v>
          </cell>
        </row>
        <row r="543">
          <cell r="B543" t="str">
            <v>J2700</v>
          </cell>
          <cell r="C543" t="str">
            <v>INJ, OXACILLIN SODIUM, UP TO 250 MG</v>
          </cell>
          <cell r="D543" t="str">
            <v>Oxacillin (IVP, IVPB)</v>
          </cell>
          <cell r="E543">
            <v>29952</v>
          </cell>
          <cell r="F543" t="str">
            <v>I</v>
          </cell>
          <cell r="G543">
            <v>9</v>
          </cell>
          <cell r="H543">
            <v>0</v>
          </cell>
          <cell r="L543">
            <v>0.76</v>
          </cell>
        </row>
        <row r="544">
          <cell r="B544" t="str">
            <v>J2704</v>
          </cell>
          <cell r="C544" t="str">
            <v>INJ, PROPOFOL, 10 MG</v>
          </cell>
          <cell r="D544" t="str">
            <v>Diprivan (IVB, IV INF)</v>
          </cell>
          <cell r="E544">
            <v>42005</v>
          </cell>
          <cell r="F544" t="str">
            <v>I</v>
          </cell>
          <cell r="G544">
            <v>9</v>
          </cell>
          <cell r="H544">
            <v>0</v>
          </cell>
          <cell r="L544">
            <v>0.09</v>
          </cell>
        </row>
        <row r="545">
          <cell r="B545" t="str">
            <v>J2710</v>
          </cell>
          <cell r="C545" t="str">
            <v>INJ, NEOSTIGMINE METHYLSUL, UP TO 0.5 MG</v>
          </cell>
          <cell r="D545" t="str">
            <v>Bloxiverz (IVP)</v>
          </cell>
          <cell r="E545">
            <v>29952</v>
          </cell>
          <cell r="F545" t="str">
            <v>I</v>
          </cell>
          <cell r="G545">
            <v>9</v>
          </cell>
          <cell r="H545">
            <v>0</v>
          </cell>
          <cell r="L545">
            <v>0.76</v>
          </cell>
        </row>
        <row r="546">
          <cell r="B546" t="str">
            <v>J2720</v>
          </cell>
          <cell r="C546" t="str">
            <v>INJ, PROTAMINE SULFATE, 10 MG</v>
          </cell>
          <cell r="D546" t="str">
            <v>Protamine Sulfate (IVP)</v>
          </cell>
          <cell r="E546">
            <v>29952</v>
          </cell>
          <cell r="F546" t="str">
            <v>I</v>
          </cell>
          <cell r="G546">
            <v>9</v>
          </cell>
          <cell r="H546" t="str">
            <v>U</v>
          </cell>
          <cell r="L546">
            <v>1.77</v>
          </cell>
        </row>
        <row r="547">
          <cell r="B547" t="str">
            <v>J2724</v>
          </cell>
          <cell r="C547" t="str">
            <v>INJ, PROTEIN C CONC, IV, HUMAN, 10 IU</v>
          </cell>
          <cell r="D547" t="str">
            <v>Ceprotin (IVP)</v>
          </cell>
          <cell r="E547">
            <v>39448</v>
          </cell>
          <cell r="F547" t="str">
            <v>I</v>
          </cell>
          <cell r="G547">
            <v>9</v>
          </cell>
          <cell r="H547" t="str">
            <v>U</v>
          </cell>
          <cell r="L547">
            <v>15.07</v>
          </cell>
        </row>
        <row r="548">
          <cell r="B548" t="str">
            <v>J2730</v>
          </cell>
          <cell r="C548" t="str">
            <v>INJ, PRALIDOXIME CHLORIDE, UP TO 1 GM</v>
          </cell>
          <cell r="D548" t="str">
            <v>Protopam (IV INF, IM, SUBQ)</v>
          </cell>
          <cell r="E548">
            <v>31413</v>
          </cell>
          <cell r="F548" t="str">
            <v>I</v>
          </cell>
          <cell r="G548">
            <v>30</v>
          </cell>
          <cell r="H548" t="str">
            <v>D</v>
          </cell>
          <cell r="L548">
            <v>86.7</v>
          </cell>
        </row>
        <row r="549">
          <cell r="B549" t="str">
            <v>J2760</v>
          </cell>
          <cell r="C549" t="str">
            <v>INJ, PHENTOLAMINE MESYLATE, UP TO 5 MG</v>
          </cell>
          <cell r="D549" t="str">
            <v>OraVerse (IM, IV INJ)</v>
          </cell>
          <cell r="E549">
            <v>29952</v>
          </cell>
          <cell r="F549" t="str">
            <v>I</v>
          </cell>
          <cell r="G549">
            <v>30</v>
          </cell>
          <cell r="H549">
            <v>0</v>
          </cell>
          <cell r="L549">
            <v>288.63</v>
          </cell>
        </row>
        <row r="550">
          <cell r="B550" t="str">
            <v>J2765</v>
          </cell>
          <cell r="C550" t="str">
            <v>INJ, METOCLOPRAMIDE HCL, UP TO 10 MG</v>
          </cell>
          <cell r="D550" t="str">
            <v>Reglan (IM, IV INJ, IV INF)</v>
          </cell>
          <cell r="E550">
            <v>29952</v>
          </cell>
          <cell r="F550" t="str">
            <v>I</v>
          </cell>
          <cell r="G550">
            <v>30</v>
          </cell>
          <cell r="H550" t="str">
            <v>U</v>
          </cell>
          <cell r="L550">
            <v>1</v>
          </cell>
        </row>
        <row r="551">
          <cell r="B551" t="str">
            <v>J2777</v>
          </cell>
          <cell r="C551" t="str">
            <v>INJ, FARICIMAB-SVOA, 0.1 MG</v>
          </cell>
          <cell r="D551" t="str">
            <v>Vabysmo (INTRAVITREAL INJ)</v>
          </cell>
          <cell r="E551">
            <v>44835</v>
          </cell>
          <cell r="F551" t="str">
            <v>I</v>
          </cell>
          <cell r="G551">
            <v>9</v>
          </cell>
          <cell r="H551">
            <v>0</v>
          </cell>
          <cell r="L551">
            <v>32.380000000000003</v>
          </cell>
        </row>
        <row r="552">
          <cell r="B552" t="str">
            <v>J2778</v>
          </cell>
          <cell r="C552" t="str">
            <v>INJ, RANIBIZUMAB, 0.1 MG</v>
          </cell>
          <cell r="D552" t="str">
            <v>Lucentis (INTRAVITREAL INJ)</v>
          </cell>
          <cell r="E552">
            <v>39448</v>
          </cell>
          <cell r="F552" t="str">
            <v>I</v>
          </cell>
          <cell r="G552">
            <v>9</v>
          </cell>
          <cell r="H552">
            <v>0</v>
          </cell>
          <cell r="L552">
            <v>51.09</v>
          </cell>
        </row>
        <row r="553">
          <cell r="B553" t="str">
            <v>J2779</v>
          </cell>
          <cell r="C553" t="str">
            <v>INJ, RANIBIZUMAB, IVT IMP (SUSVIMO), 0.1 MG</v>
          </cell>
          <cell r="D553" t="str">
            <v>BRAND: Susvimo (Intravitreal Implant)</v>
          </cell>
          <cell r="E553">
            <v>44743</v>
          </cell>
          <cell r="F553">
            <v>1</v>
          </cell>
          <cell r="G553">
            <v>9</v>
          </cell>
          <cell r="H553">
            <v>0</v>
          </cell>
          <cell r="L553">
            <v>74.8</v>
          </cell>
        </row>
        <row r="554">
          <cell r="B554" t="str">
            <v>J2781</v>
          </cell>
          <cell r="C554" t="str">
            <v>INJ, PEGCETACOPLAN, INTRAVITREAL, 1 MG</v>
          </cell>
          <cell r="D554" t="str">
            <v>Syfovre (INTRAVITREAL INJ)</v>
          </cell>
          <cell r="E554">
            <v>45200</v>
          </cell>
          <cell r="F554" t="str">
            <v>I</v>
          </cell>
          <cell r="G554">
            <v>9</v>
          </cell>
          <cell r="H554">
            <v>0</v>
          </cell>
          <cell r="L554">
            <v>148.94</v>
          </cell>
        </row>
        <row r="555">
          <cell r="B555" t="str">
            <v>J2782</v>
          </cell>
          <cell r="C555" t="str">
            <v>INJ, AVACINCAPTAD PEGOL, 0.1 MG</v>
          </cell>
          <cell r="D555" t="str">
            <v>Izervay (INTRAVITREAL INJ)</v>
          </cell>
          <cell r="E555">
            <v>45383</v>
          </cell>
          <cell r="F555" t="str">
            <v>I</v>
          </cell>
          <cell r="G555">
            <v>9</v>
          </cell>
          <cell r="H555">
            <v>0</v>
          </cell>
          <cell r="L555">
            <v>103.2</v>
          </cell>
        </row>
        <row r="556">
          <cell r="B556" t="str">
            <v>J2783</v>
          </cell>
          <cell r="C556" t="str">
            <v>INJ, RASBURICASE, 0.5 MG</v>
          </cell>
          <cell r="D556" t="str">
            <v>Elitek</v>
          </cell>
          <cell r="E556">
            <v>37987</v>
          </cell>
          <cell r="F556" t="str">
            <v>I</v>
          </cell>
          <cell r="G556">
            <v>9</v>
          </cell>
          <cell r="H556" t="str">
            <v>D</v>
          </cell>
          <cell r="L556">
            <v>387.45</v>
          </cell>
        </row>
        <row r="557">
          <cell r="B557" t="str">
            <v>J2786</v>
          </cell>
          <cell r="C557" t="str">
            <v>INJ, RESLIZUMAB, 1 MG</v>
          </cell>
          <cell r="D557" t="str">
            <v>Cinqair</v>
          </cell>
          <cell r="E557">
            <v>42736</v>
          </cell>
          <cell r="F557" t="str">
            <v>I</v>
          </cell>
          <cell r="G557">
            <v>9</v>
          </cell>
          <cell r="H557">
            <v>0</v>
          </cell>
          <cell r="L557">
            <v>11.73</v>
          </cell>
        </row>
        <row r="558">
          <cell r="B558" t="str">
            <v>J2788</v>
          </cell>
          <cell r="C558" t="str">
            <v>INJ, RHIG, MINI-DOSE, 50 MCG=250 IU</v>
          </cell>
          <cell r="D558" t="str">
            <v>HyperRho S/D Mini-Dose, MICRhoGAM Ultra-Filtered PLUS (IM)</v>
          </cell>
          <cell r="E558">
            <v>37622</v>
          </cell>
          <cell r="F558" t="str">
            <v>I</v>
          </cell>
          <cell r="G558">
            <v>30</v>
          </cell>
          <cell r="H558">
            <v>0</v>
          </cell>
          <cell r="L558">
            <v>25.54</v>
          </cell>
        </row>
        <row r="559">
          <cell r="B559" t="str">
            <v>J2790</v>
          </cell>
          <cell r="C559" t="str">
            <v>INJ, RHIG, FULL-DOSE, 300 MCG=1500 IU</v>
          </cell>
          <cell r="D559" t="str">
            <v>HyperRho S/D Full-Dose, RhoGAM Ultra-Filtered PLUS (IM)</v>
          </cell>
          <cell r="E559">
            <v>31413</v>
          </cell>
          <cell r="F559" t="str">
            <v>I</v>
          </cell>
          <cell r="G559">
            <v>30</v>
          </cell>
          <cell r="H559">
            <v>0</v>
          </cell>
          <cell r="L559">
            <v>85.13</v>
          </cell>
        </row>
        <row r="560">
          <cell r="B560" t="str">
            <v>J2791</v>
          </cell>
          <cell r="C560" t="str">
            <v>INJ, RHIG (RHOPHYLAC), IM/IV, 100 IU</v>
          </cell>
          <cell r="D560" t="str">
            <v>BRAND: Rhophylac (IM, IV)</v>
          </cell>
          <cell r="E560">
            <v>39448</v>
          </cell>
          <cell r="F560" t="str">
            <v>I</v>
          </cell>
          <cell r="G560">
            <v>30</v>
          </cell>
          <cell r="H560">
            <v>0</v>
          </cell>
          <cell r="L560">
            <v>4.88</v>
          </cell>
        </row>
        <row r="561">
          <cell r="B561" t="str">
            <v>J2792</v>
          </cell>
          <cell r="C561" t="str">
            <v>INJ, RHIG, HUMAN, SDF, IV, 100 IU</v>
          </cell>
          <cell r="D561" t="str">
            <v>WinRho SDF (IVP)</v>
          </cell>
          <cell r="E561">
            <v>36161</v>
          </cell>
          <cell r="F561" t="str">
            <v>I</v>
          </cell>
          <cell r="G561">
            <v>9</v>
          </cell>
          <cell r="H561" t="str">
            <v>U</v>
          </cell>
          <cell r="L561">
            <v>35.79</v>
          </cell>
        </row>
        <row r="562">
          <cell r="B562" t="str">
            <v>J2793</v>
          </cell>
          <cell r="C562" t="str">
            <v>INJ, RILONACEPT, 1 MG</v>
          </cell>
          <cell r="D562" t="str">
            <v>Arcalyst (SUBQ)</v>
          </cell>
          <cell r="E562">
            <v>40179</v>
          </cell>
          <cell r="F562" t="str">
            <v>I</v>
          </cell>
          <cell r="G562">
            <v>30</v>
          </cell>
          <cell r="H562" t="str">
            <v>U</v>
          </cell>
          <cell r="L562">
            <v>28.59</v>
          </cell>
        </row>
        <row r="563">
          <cell r="B563" t="str">
            <v>J2794</v>
          </cell>
          <cell r="C563" t="str">
            <v>INJ, RISPERIDONE (RISPERDAL CONSTA), 0.5 MG</v>
          </cell>
          <cell r="D563" t="str">
            <v>BRAND: Risperdal Consta (IM)</v>
          </cell>
          <cell r="E563">
            <v>38353</v>
          </cell>
          <cell r="F563" t="str">
            <v>I</v>
          </cell>
          <cell r="G563">
            <v>30</v>
          </cell>
          <cell r="H563" t="str">
            <v>U</v>
          </cell>
          <cell r="L563">
            <v>11.11</v>
          </cell>
        </row>
        <row r="564">
          <cell r="B564" t="str">
            <v>J2795</v>
          </cell>
          <cell r="C564" t="str">
            <v>INJ, ROPIVACAINE HCL, 1 MG</v>
          </cell>
          <cell r="D564" t="str">
            <v>Naropin (Local infiltration, epidural block/infusion, intermittent bolus)</v>
          </cell>
          <cell r="E564">
            <v>36892</v>
          </cell>
          <cell r="F564" t="str">
            <v>I</v>
          </cell>
          <cell r="G564">
            <v>9</v>
          </cell>
          <cell r="H564" t="str">
            <v>D</v>
          </cell>
          <cell r="L564">
            <v>0.04</v>
          </cell>
        </row>
        <row r="565">
          <cell r="B565" t="str">
            <v>J2798</v>
          </cell>
          <cell r="C565" t="str">
            <v>INJ, RISPERIDONE (PERSERIS), 0.5 MG</v>
          </cell>
          <cell r="D565" t="str">
            <v>BRAND: Perseris (SUBQ)</v>
          </cell>
          <cell r="E565">
            <v>43739</v>
          </cell>
          <cell r="F565" t="str">
            <v>I</v>
          </cell>
          <cell r="G565">
            <v>30</v>
          </cell>
          <cell r="H565" t="str">
            <v>U</v>
          </cell>
          <cell r="L565">
            <v>12.2</v>
          </cell>
        </row>
        <row r="566">
          <cell r="B566" t="str">
            <v>J2799</v>
          </cell>
          <cell r="C566" t="str">
            <v>INJ, RISPERIDONE (UZEDY), 1 MG</v>
          </cell>
          <cell r="D566" t="str">
            <v>BRAND: Uzedy (SUBQ)</v>
          </cell>
          <cell r="E566">
            <v>45292</v>
          </cell>
          <cell r="F566" t="str">
            <v>I</v>
          </cell>
          <cell r="G566">
            <v>30</v>
          </cell>
          <cell r="H566" t="str">
            <v>U</v>
          </cell>
          <cell r="L566">
            <v>26.18</v>
          </cell>
        </row>
        <row r="567">
          <cell r="B567" t="str">
            <v>J2800</v>
          </cell>
          <cell r="C567" t="str">
            <v>INJ, METHOCARBAMOL, UP TO 10 ML</v>
          </cell>
          <cell r="D567" t="str">
            <v>Robaxin (IM, IV INF)</v>
          </cell>
          <cell r="E567">
            <v>29952</v>
          </cell>
          <cell r="F567" t="str">
            <v>I</v>
          </cell>
          <cell r="G567">
            <v>30</v>
          </cell>
          <cell r="H567" t="str">
            <v>U</v>
          </cell>
          <cell r="L567">
            <v>4.51</v>
          </cell>
        </row>
        <row r="568">
          <cell r="B568" t="str">
            <v>J2801</v>
          </cell>
          <cell r="C568" t="str">
            <v>INJ, RISPERIDONE (RYKINDO),  0.5 MG</v>
          </cell>
          <cell r="D568" t="str">
            <v>BRAND: Rykindo (IM)</v>
          </cell>
          <cell r="E568">
            <v>45383</v>
          </cell>
          <cell r="F568" t="str">
            <v>I</v>
          </cell>
          <cell r="G568">
            <v>30</v>
          </cell>
          <cell r="H568" t="str">
            <v>U</v>
          </cell>
          <cell r="L568">
            <v>10.199999999999999</v>
          </cell>
        </row>
        <row r="569">
          <cell r="B569" t="str">
            <v>J2802</v>
          </cell>
          <cell r="C569" t="str">
            <v>INJ, ROMIPLOSTIM, 1 MCG</v>
          </cell>
          <cell r="D569" t="str">
            <v>Nplate (SUBQ)</v>
          </cell>
          <cell r="E569">
            <v>45658</v>
          </cell>
          <cell r="F569" t="str">
            <v>I</v>
          </cell>
          <cell r="G569">
            <v>30</v>
          </cell>
          <cell r="H569">
            <v>0</v>
          </cell>
          <cell r="L569">
            <v>11.62</v>
          </cell>
        </row>
        <row r="570">
          <cell r="B570" t="str">
            <v>J2804</v>
          </cell>
          <cell r="C570" t="str">
            <v>INJ, RIFAMPIN, 1 MG</v>
          </cell>
          <cell r="D570" t="str">
            <v>Rifadin (IV INF)</v>
          </cell>
          <cell r="E570">
            <v>45748</v>
          </cell>
          <cell r="F570" t="str">
            <v>I</v>
          </cell>
          <cell r="G570">
            <v>9</v>
          </cell>
          <cell r="H570">
            <v>0</v>
          </cell>
          <cell r="L570">
            <v>0.17</v>
          </cell>
        </row>
        <row r="571">
          <cell r="B571" t="str">
            <v>J2805</v>
          </cell>
          <cell r="C571" t="str">
            <v>INJ, SINCALIDE, 5 MICROGRAMS</v>
          </cell>
          <cell r="D571" t="str">
            <v>Kinevac (IVP, IV INF)</v>
          </cell>
          <cell r="E571">
            <v>38718</v>
          </cell>
          <cell r="F571" t="str">
            <v>I</v>
          </cell>
          <cell r="G571">
            <v>9</v>
          </cell>
          <cell r="H571">
            <v>0</v>
          </cell>
          <cell r="L571">
            <v>110.46</v>
          </cell>
        </row>
        <row r="572">
          <cell r="B572" t="str">
            <v>J2820</v>
          </cell>
          <cell r="C572" t="str">
            <v>INJ, SARGRAMOSTIM GM-CSF, 50 MCG</v>
          </cell>
          <cell r="D572" t="str">
            <v>Leukine (IV INF, SUBQ)</v>
          </cell>
          <cell r="E572">
            <v>29952</v>
          </cell>
          <cell r="F572" t="str">
            <v>I</v>
          </cell>
          <cell r="G572">
            <v>30</v>
          </cell>
          <cell r="H572">
            <v>0</v>
          </cell>
          <cell r="L572">
            <v>62.47</v>
          </cell>
        </row>
        <row r="573">
          <cell r="B573" t="str">
            <v>J2840</v>
          </cell>
          <cell r="C573" t="str">
            <v>INJ, SEBELIPASE ALFA, 1 MG</v>
          </cell>
          <cell r="D573" t="str">
            <v>Kanuma (IV INF)</v>
          </cell>
          <cell r="E573">
            <v>42736</v>
          </cell>
          <cell r="F573" t="str">
            <v>I</v>
          </cell>
          <cell r="G573" t="str">
            <v>30 --&gt; 09</v>
          </cell>
          <cell r="H573">
            <v>0</v>
          </cell>
          <cell r="L573">
            <v>510.5</v>
          </cell>
        </row>
        <row r="574">
          <cell r="B574" t="str">
            <v>J2850</v>
          </cell>
          <cell r="C574" t="str">
            <v>INJ, SECRETIN, SYNTHETIC, HUMAN, 1 MCG</v>
          </cell>
          <cell r="D574" t="str">
            <v>ChiRhoStim (IV INJ)</v>
          </cell>
          <cell r="E574">
            <v>38718</v>
          </cell>
          <cell r="F574" t="str">
            <v>I</v>
          </cell>
          <cell r="G574" t="str">
            <v>30 --&gt; 09</v>
          </cell>
          <cell r="H574">
            <v>0</v>
          </cell>
          <cell r="L574">
            <v>32.81</v>
          </cell>
        </row>
        <row r="575">
          <cell r="B575" t="str">
            <v>J2860</v>
          </cell>
          <cell r="C575" t="str">
            <v>INJ, SILTUXIMAB, 10 MG</v>
          </cell>
          <cell r="D575" t="str">
            <v>Sylvant (IV INF)</v>
          </cell>
          <cell r="E575">
            <v>42370</v>
          </cell>
          <cell r="F575" t="str">
            <v>I</v>
          </cell>
          <cell r="G575">
            <v>9</v>
          </cell>
          <cell r="H575">
            <v>0</v>
          </cell>
          <cell r="L575">
            <v>174.07</v>
          </cell>
        </row>
        <row r="576">
          <cell r="B576" t="str">
            <v>J2865</v>
          </cell>
          <cell r="C576" t="str">
            <v>INJ, SULFAMETHOX/TRIMETHOPRIM, 5 MG/1 MG</v>
          </cell>
          <cell r="D576" t="str">
            <v>Septra (IV INF)</v>
          </cell>
          <cell r="E576">
            <v>45748</v>
          </cell>
          <cell r="F576" t="str">
            <v>I</v>
          </cell>
          <cell r="G576">
            <v>9</v>
          </cell>
          <cell r="H576">
            <v>0</v>
          </cell>
          <cell r="L576">
            <v>0.04</v>
          </cell>
        </row>
        <row r="577">
          <cell r="B577" t="str">
            <v>J2916</v>
          </cell>
          <cell r="C577" t="str">
            <v>INJ, SOD FERRIC GLUCONATE COMPL, 12.5 MG</v>
          </cell>
          <cell r="D577" t="str">
            <v>Ferrlecit (IV INF)</v>
          </cell>
          <cell r="E577">
            <v>37622</v>
          </cell>
          <cell r="F577" t="str">
            <v>I</v>
          </cell>
          <cell r="G577">
            <v>9</v>
          </cell>
          <cell r="H577" t="str">
            <v>U</v>
          </cell>
          <cell r="L577">
            <v>2.2000000000000002</v>
          </cell>
        </row>
        <row r="578">
          <cell r="B578" t="str">
            <v>J2919</v>
          </cell>
          <cell r="C578" t="str">
            <v>INJ, METHYLPREDNISOLONE SOD SUCCIN, 5 MG</v>
          </cell>
          <cell r="D578" t="str">
            <v>Solu-Medrol (IM, IV INJ, IV INF)</v>
          </cell>
          <cell r="E578">
            <v>45383</v>
          </cell>
          <cell r="F578" t="str">
            <v>I</v>
          </cell>
          <cell r="G578">
            <v>30</v>
          </cell>
          <cell r="H578">
            <v>0</v>
          </cell>
          <cell r="L578">
            <v>0.22</v>
          </cell>
        </row>
        <row r="579">
          <cell r="B579" t="str">
            <v>J2941</v>
          </cell>
          <cell r="C579" t="str">
            <v>INJ, SOMATROPIN, 1 MG</v>
          </cell>
          <cell r="D579" t="str">
            <v>Genotropin, Humatrope, Norditropin, Nutropin AQ, Omnitrope, Saizen, Serostim, Zomacton, Zorbtive (SUBQ)</v>
          </cell>
          <cell r="E579">
            <v>37257</v>
          </cell>
          <cell r="F579" t="str">
            <v>I</v>
          </cell>
          <cell r="G579">
            <v>30</v>
          </cell>
          <cell r="H579" t="str">
            <v>D</v>
          </cell>
          <cell r="L579">
            <v>156.61000000000001</v>
          </cell>
        </row>
        <row r="580">
          <cell r="B580" t="str">
            <v>J2993</v>
          </cell>
          <cell r="C580" t="str">
            <v>INJ, RETEPLASE, 18.1 MG</v>
          </cell>
          <cell r="D580" t="str">
            <v>Retavase (IVP)</v>
          </cell>
          <cell r="E580">
            <v>36892</v>
          </cell>
          <cell r="F580" t="str">
            <v>I</v>
          </cell>
          <cell r="G580">
            <v>9</v>
          </cell>
          <cell r="H580" t="str">
            <v>D</v>
          </cell>
          <cell r="L580">
            <v>3740.7</v>
          </cell>
        </row>
        <row r="581">
          <cell r="B581" t="str">
            <v>J2997</v>
          </cell>
          <cell r="C581" t="str">
            <v>INJ, ALTEPLASE RECOMBINANT, 1 MG</v>
          </cell>
          <cell r="D581" t="str">
            <v>Activase, Cathflo Activase</v>
          </cell>
          <cell r="E581">
            <v>36892</v>
          </cell>
          <cell r="F581" t="str">
            <v>I</v>
          </cell>
          <cell r="G581">
            <v>9</v>
          </cell>
          <cell r="H581" t="str">
            <v>U</v>
          </cell>
          <cell r="L581">
            <v>98.59</v>
          </cell>
        </row>
        <row r="582">
          <cell r="B582" t="str">
            <v>J2998</v>
          </cell>
          <cell r="C582" t="str">
            <v>INJ, PLASMINOGEN, HUMAN-TVMH, 1 MG</v>
          </cell>
          <cell r="D582" t="str">
            <v>Ryplazim (IVP)</v>
          </cell>
          <cell r="E582">
            <v>44743</v>
          </cell>
          <cell r="F582" t="str">
            <v>I</v>
          </cell>
          <cell r="G582">
            <v>9</v>
          </cell>
          <cell r="H582">
            <v>0</v>
          </cell>
          <cell r="L582">
            <v>39.9</v>
          </cell>
        </row>
        <row r="583">
          <cell r="B583" t="str">
            <v>J3000</v>
          </cell>
          <cell r="C583" t="str">
            <v>INJ, STREPTOMYCIN, UP TO 1 GM</v>
          </cell>
          <cell r="D583" t="str">
            <v>Streptomycin (IM, Intrathecal (IT))</v>
          </cell>
          <cell r="E583">
            <v>29952</v>
          </cell>
          <cell r="F583" t="str">
            <v>I</v>
          </cell>
          <cell r="G583">
            <v>30</v>
          </cell>
          <cell r="H583" t="str">
            <v>D</v>
          </cell>
          <cell r="L583">
            <v>26.88</v>
          </cell>
        </row>
        <row r="584">
          <cell r="B584" t="str">
            <v>J3010</v>
          </cell>
          <cell r="C584" t="str">
            <v>INJ, FENTANYL CITRATE, 0.1 MG</v>
          </cell>
          <cell r="D584" t="str">
            <v>Fentanyl Citrate (IM, IV, SUBQ)</v>
          </cell>
          <cell r="E584">
            <v>29952</v>
          </cell>
          <cell r="F584" t="str">
            <v>I</v>
          </cell>
          <cell r="G584">
            <v>30</v>
          </cell>
          <cell r="H584" t="str">
            <v>U</v>
          </cell>
          <cell r="L584">
            <v>1.39</v>
          </cell>
        </row>
        <row r="585">
          <cell r="B585" t="str">
            <v>J3030</v>
          </cell>
          <cell r="C585" t="str">
            <v>INJ, SUMATRIPTAN SUCCINATE, 6 MG</v>
          </cell>
          <cell r="D585" t="str">
            <v>Imitrex, Sumavel, Zembrace (SUBQ)</v>
          </cell>
          <cell r="E585">
            <v>31413</v>
          </cell>
          <cell r="F585" t="str">
            <v>I</v>
          </cell>
          <cell r="G585">
            <v>30</v>
          </cell>
          <cell r="H585" t="str">
            <v>D</v>
          </cell>
          <cell r="L585">
            <v>20.78</v>
          </cell>
        </row>
        <row r="586">
          <cell r="B586" t="str">
            <v>J3031</v>
          </cell>
          <cell r="C586" t="str">
            <v>INJ, FREMANEZUMAB-VFRM, 1 MG</v>
          </cell>
          <cell r="D586" t="str">
            <v>Ajovy (SUBQ)</v>
          </cell>
          <cell r="E586">
            <v>43739</v>
          </cell>
          <cell r="F586" t="str">
            <v>I</v>
          </cell>
          <cell r="G586">
            <v>30</v>
          </cell>
          <cell r="H586" t="str">
            <v>U</v>
          </cell>
          <cell r="L586">
            <v>3.39</v>
          </cell>
        </row>
        <row r="587">
          <cell r="B587" t="str">
            <v>J3032</v>
          </cell>
          <cell r="C587" t="str">
            <v>INJ, EPTINEZUMAB-JJMR, 1 MG</v>
          </cell>
          <cell r="D587" t="str">
            <v>Vyepti</v>
          </cell>
          <cell r="E587">
            <v>44105</v>
          </cell>
          <cell r="F587" t="str">
            <v>I</v>
          </cell>
          <cell r="G587">
            <v>9</v>
          </cell>
          <cell r="H587" t="str">
            <v>U</v>
          </cell>
          <cell r="L587">
            <v>21.1</v>
          </cell>
        </row>
        <row r="588">
          <cell r="B588" t="str">
            <v>J3055</v>
          </cell>
          <cell r="C588" t="str">
            <v>INJ, TALQUETAMAB-TGVS, 0.25 MG</v>
          </cell>
          <cell r="D588" t="str">
            <v>Talvey (SUBQ)</v>
          </cell>
          <cell r="E588">
            <v>45383</v>
          </cell>
          <cell r="F588" t="str">
            <v>I</v>
          </cell>
          <cell r="G588">
            <v>30</v>
          </cell>
          <cell r="H588">
            <v>0</v>
          </cell>
          <cell r="L588">
            <v>76.72</v>
          </cell>
        </row>
        <row r="589">
          <cell r="B589" t="str">
            <v>J3060</v>
          </cell>
          <cell r="C589" t="str">
            <v>INJ, TALIGLUCERASE ALFA, 10 UNITS</v>
          </cell>
          <cell r="D589" t="str">
            <v>Elelyso (IV INF)</v>
          </cell>
          <cell r="E589">
            <v>41640</v>
          </cell>
          <cell r="F589" t="str">
            <v>I</v>
          </cell>
          <cell r="G589">
            <v>9</v>
          </cell>
          <cell r="H589" t="str">
            <v>U</v>
          </cell>
          <cell r="L589">
            <v>42.68</v>
          </cell>
        </row>
        <row r="590">
          <cell r="B590" t="str">
            <v>J3090</v>
          </cell>
          <cell r="C590" t="str">
            <v>INJ, TEDIZOLID PHOSPHATE, 1 MG</v>
          </cell>
          <cell r="D590" t="str">
            <v>Sivextro (IV INF)</v>
          </cell>
          <cell r="E590">
            <v>42370</v>
          </cell>
          <cell r="F590" t="str">
            <v>I</v>
          </cell>
          <cell r="G590">
            <v>9</v>
          </cell>
          <cell r="H590" t="str">
            <v>U</v>
          </cell>
          <cell r="L590">
            <v>2.08</v>
          </cell>
        </row>
        <row r="591">
          <cell r="B591" t="str">
            <v>J3095</v>
          </cell>
          <cell r="C591" t="str">
            <v>INJ, TELAVANCIN, 10 MG</v>
          </cell>
          <cell r="D591" t="str">
            <v>Vibativ (IV INF)</v>
          </cell>
          <cell r="E591">
            <v>40544</v>
          </cell>
          <cell r="F591" t="str">
            <v>I</v>
          </cell>
          <cell r="G591">
            <v>9</v>
          </cell>
          <cell r="H591">
            <v>0</v>
          </cell>
          <cell r="L591">
            <v>7.48</v>
          </cell>
        </row>
        <row r="592">
          <cell r="B592" t="str">
            <v>J3101</v>
          </cell>
          <cell r="C592" t="str">
            <v>INJ, TENECTEPLASE, 1 MG</v>
          </cell>
          <cell r="D592" t="str">
            <v>TNKase (IVB)</v>
          </cell>
          <cell r="E592">
            <v>39814</v>
          </cell>
          <cell r="F592" t="str">
            <v>I</v>
          </cell>
          <cell r="G592">
            <v>9</v>
          </cell>
          <cell r="H592" t="str">
            <v>D</v>
          </cell>
          <cell r="L592">
            <v>217.42</v>
          </cell>
        </row>
        <row r="593">
          <cell r="B593" t="str">
            <v>J3105</v>
          </cell>
          <cell r="C593" t="str">
            <v>INJ, TERBUTALINE SULFATE, UP TO 1 MG</v>
          </cell>
          <cell r="D593" t="str">
            <v>Terbutaline (IVP, IV INF)</v>
          </cell>
          <cell r="E593">
            <v>31778</v>
          </cell>
          <cell r="F593" t="str">
            <v>I</v>
          </cell>
          <cell r="G593">
            <v>9</v>
          </cell>
          <cell r="H593">
            <v>0</v>
          </cell>
          <cell r="L593">
            <v>2.82</v>
          </cell>
        </row>
        <row r="594">
          <cell r="B594" t="str">
            <v>J3110</v>
          </cell>
          <cell r="C594" t="str">
            <v>INJ, TERIPARATIDE, 10 MCG</v>
          </cell>
          <cell r="D594" t="str">
            <v>Forteo (SUBQ)</v>
          </cell>
          <cell r="E594">
            <v>38353</v>
          </cell>
          <cell r="F594" t="str">
            <v>I</v>
          </cell>
          <cell r="G594">
            <v>30</v>
          </cell>
          <cell r="H594" t="str">
            <v>D</v>
          </cell>
          <cell r="L594">
            <v>26.74</v>
          </cell>
        </row>
        <row r="595">
          <cell r="B595" t="str">
            <v>J3111</v>
          </cell>
          <cell r="C595" t="str">
            <v>INJ, ROMOSOZUMAB-AQQG, 1 MG</v>
          </cell>
          <cell r="D595" t="str">
            <v>Evenity (SUBQ)</v>
          </cell>
          <cell r="E595">
            <v>43739</v>
          </cell>
          <cell r="F595" t="str">
            <v>I</v>
          </cell>
          <cell r="G595">
            <v>30</v>
          </cell>
          <cell r="H595" t="str">
            <v>U</v>
          </cell>
          <cell r="L595">
            <v>12.73</v>
          </cell>
        </row>
        <row r="596">
          <cell r="B596" t="str">
            <v>J3121</v>
          </cell>
          <cell r="C596" t="str">
            <v>INJ, TESTOSTERONE ENANTHATE, 1 MG</v>
          </cell>
          <cell r="D596" t="str">
            <v>Testosterone (IM)</v>
          </cell>
          <cell r="E596">
            <v>42005</v>
          </cell>
          <cell r="F596" t="str">
            <v>I</v>
          </cell>
          <cell r="G596">
            <v>30</v>
          </cell>
          <cell r="H596" t="str">
            <v>D</v>
          </cell>
          <cell r="L596">
            <v>0.05</v>
          </cell>
        </row>
        <row r="597">
          <cell r="B597" t="str">
            <v>J3145</v>
          </cell>
          <cell r="C597" t="str">
            <v>INJ, TESTOSTERONE UNDECANOATE, 1 MG</v>
          </cell>
          <cell r="D597" t="str">
            <v>Aveed (IM)</v>
          </cell>
          <cell r="E597">
            <v>42005</v>
          </cell>
          <cell r="F597" t="str">
            <v>I</v>
          </cell>
          <cell r="G597">
            <v>30</v>
          </cell>
          <cell r="H597" t="str">
            <v>U</v>
          </cell>
          <cell r="L597">
            <v>2.15</v>
          </cell>
        </row>
        <row r="598">
          <cell r="B598" t="str">
            <v>J3230</v>
          </cell>
          <cell r="C598" t="str">
            <v>INJ, CHLORPROMAZINE HCL, UP TO 50 MG</v>
          </cell>
          <cell r="D598" t="str">
            <v>Chlorpromazine HCl (IV, IM)</v>
          </cell>
          <cell r="E598">
            <v>29952</v>
          </cell>
          <cell r="F598" t="str">
            <v>I</v>
          </cell>
          <cell r="G598">
            <v>30</v>
          </cell>
          <cell r="H598" t="str">
            <v>U</v>
          </cell>
          <cell r="L598">
            <v>18.14</v>
          </cell>
        </row>
        <row r="599">
          <cell r="B599" t="str">
            <v>J3240</v>
          </cell>
          <cell r="C599" t="str">
            <v>INJ, THYROTROPIN ALPHA, 0.9 MG</v>
          </cell>
          <cell r="D599" t="str">
            <v>Thyrogen (IM)</v>
          </cell>
          <cell r="E599">
            <v>31413</v>
          </cell>
          <cell r="F599" t="str">
            <v>I</v>
          </cell>
          <cell r="G599">
            <v>30</v>
          </cell>
          <cell r="H599">
            <v>0</v>
          </cell>
          <cell r="L599">
            <v>2158.66</v>
          </cell>
        </row>
        <row r="600">
          <cell r="B600" t="str">
            <v>J3241</v>
          </cell>
          <cell r="C600" t="str">
            <v>INJ, TEPROTUMUMAB-TRBW, 10 MG</v>
          </cell>
          <cell r="D600" t="str">
            <v>Tepezza (IV INF)</v>
          </cell>
          <cell r="E600">
            <v>44105</v>
          </cell>
          <cell r="F600" t="str">
            <v>I</v>
          </cell>
          <cell r="G600">
            <v>9</v>
          </cell>
          <cell r="H600">
            <v>0</v>
          </cell>
          <cell r="L600">
            <v>379.9</v>
          </cell>
        </row>
        <row r="601">
          <cell r="B601" t="str">
            <v>J3243</v>
          </cell>
          <cell r="C601" t="str">
            <v>INJ, TIGECYCLINE, 1 MG</v>
          </cell>
          <cell r="D601" t="str">
            <v>Tygacil (IV INF)
EXCLUDE LABELER: 16729</v>
          </cell>
          <cell r="E601">
            <v>39083</v>
          </cell>
          <cell r="F601" t="str">
            <v>I</v>
          </cell>
          <cell r="G601">
            <v>9</v>
          </cell>
          <cell r="H601" t="str">
            <v>U</v>
          </cell>
          <cell r="L601">
            <v>0.52</v>
          </cell>
        </row>
        <row r="602">
          <cell r="B602" t="str">
            <v>J3245</v>
          </cell>
          <cell r="C602" t="str">
            <v>INJ, TILDRAKIZUMAB, 1 MG</v>
          </cell>
          <cell r="D602" t="str">
            <v>Ilumya (SUBQ)</v>
          </cell>
          <cell r="E602">
            <v>43466</v>
          </cell>
          <cell r="F602" t="str">
            <v>I</v>
          </cell>
          <cell r="G602">
            <v>30</v>
          </cell>
          <cell r="H602" t="str">
            <v>U</v>
          </cell>
          <cell r="L602">
            <v>124.27</v>
          </cell>
        </row>
        <row r="603">
          <cell r="B603" t="str">
            <v>J3246</v>
          </cell>
          <cell r="C603" t="str">
            <v>INJ, TIROFIBAN HCL, 0.25 MG</v>
          </cell>
          <cell r="D603" t="str">
            <v>Aggrastat (IV INF)</v>
          </cell>
          <cell r="E603">
            <v>38353</v>
          </cell>
          <cell r="F603" t="str">
            <v>I</v>
          </cell>
          <cell r="G603">
            <v>9</v>
          </cell>
          <cell r="H603" t="str">
            <v>D</v>
          </cell>
          <cell r="L603">
            <v>2.92</v>
          </cell>
        </row>
        <row r="604">
          <cell r="B604" t="str">
            <v>J3247</v>
          </cell>
          <cell r="C604" t="str">
            <v>INJ, SECUKINUMAB, IV, 1 MG</v>
          </cell>
          <cell r="D604" t="str">
            <v>Cosentyx (IV INF) *IV ONLY*</v>
          </cell>
          <cell r="E604">
            <v>45474</v>
          </cell>
          <cell r="F604" t="str">
            <v>I</v>
          </cell>
          <cell r="G604">
            <v>9</v>
          </cell>
          <cell r="H604">
            <v>0</v>
          </cell>
          <cell r="L604">
            <v>18.23</v>
          </cell>
        </row>
        <row r="605">
          <cell r="B605" t="str">
            <v>J3250</v>
          </cell>
          <cell r="C605" t="str">
            <v>INJ, TRIMETHOBENZAMIDE HCL, UP TO 200 MG</v>
          </cell>
          <cell r="D605" t="str">
            <v>Tigan (IM)</v>
          </cell>
          <cell r="E605">
            <v>29952</v>
          </cell>
          <cell r="F605" t="str">
            <v>I</v>
          </cell>
          <cell r="G605">
            <v>30</v>
          </cell>
          <cell r="H605" t="str">
            <v>D</v>
          </cell>
          <cell r="L605">
            <v>62.94</v>
          </cell>
        </row>
        <row r="606">
          <cell r="B606" t="str">
            <v>J3260</v>
          </cell>
          <cell r="C606" t="str">
            <v>INJ, TOBRAMYCIN SULFATE, UP TO 80 MG</v>
          </cell>
          <cell r="D606" t="str">
            <v>Tobramycin (IM, IV INF)</v>
          </cell>
          <cell r="E606">
            <v>29952</v>
          </cell>
          <cell r="F606" t="str">
            <v>I</v>
          </cell>
          <cell r="G606">
            <v>30</v>
          </cell>
          <cell r="H606">
            <v>0</v>
          </cell>
          <cell r="L606">
            <v>2.19</v>
          </cell>
        </row>
        <row r="607">
          <cell r="B607" t="str">
            <v>J3262</v>
          </cell>
          <cell r="C607" t="str">
            <v>INJ, TOCILIZUMAB, 1 MG</v>
          </cell>
          <cell r="D607" t="str">
            <v>Actemra (IV INF, SUBQ)</v>
          </cell>
          <cell r="E607">
            <v>40544</v>
          </cell>
          <cell r="F607" t="str">
            <v>I</v>
          </cell>
          <cell r="G607">
            <v>30</v>
          </cell>
          <cell r="H607" t="str">
            <v>U</v>
          </cell>
          <cell r="L607">
            <v>5.41</v>
          </cell>
        </row>
        <row r="608">
          <cell r="B608" t="str">
            <v>J3263</v>
          </cell>
          <cell r="C608" t="str">
            <v>INJ, TORIPALIMAB-TPZI, 1 MG</v>
          </cell>
          <cell r="D608" t="str">
            <v>Loqtorzi (IV INF)</v>
          </cell>
          <cell r="E608">
            <v>45474</v>
          </cell>
          <cell r="F608" t="str">
            <v>I</v>
          </cell>
          <cell r="G608">
            <v>9</v>
          </cell>
          <cell r="H608">
            <v>0</v>
          </cell>
          <cell r="L608">
            <v>40.89</v>
          </cell>
        </row>
        <row r="609">
          <cell r="B609" t="str">
            <v>J3285</v>
          </cell>
          <cell r="C609" t="str">
            <v>INJ, TREPROSTINIL, 1 MG</v>
          </cell>
          <cell r="D609" t="str">
            <v>Remodulin (SUBQ INF, IV INF)</v>
          </cell>
          <cell r="E609">
            <v>38718</v>
          </cell>
          <cell r="F609" t="str">
            <v>I</v>
          </cell>
          <cell r="G609">
            <v>9</v>
          </cell>
          <cell r="H609" t="str">
            <v>U</v>
          </cell>
          <cell r="L609">
            <v>54.74</v>
          </cell>
        </row>
        <row r="610">
          <cell r="B610" t="str">
            <v>J3290</v>
          </cell>
          <cell r="C610" t="str">
            <v>INJ, TRANEXAMIC ACID, 5 MG</v>
          </cell>
          <cell r="D610" t="str">
            <v>Cyklokapron (IV INF)</v>
          </cell>
          <cell r="E610">
            <v>45931</v>
          </cell>
          <cell r="F610" t="str">
            <v>I</v>
          </cell>
          <cell r="G610">
            <v>9</v>
          </cell>
          <cell r="H610">
            <v>0</v>
          </cell>
          <cell r="L610">
            <v>0.02</v>
          </cell>
        </row>
        <row r="611">
          <cell r="B611" t="str">
            <v>J3299</v>
          </cell>
          <cell r="C611" t="str">
            <v>INJ, TRIAMCINOLONE ACET, XIPERE, 1 MG</v>
          </cell>
          <cell r="D611" t="str">
            <v>Xipere</v>
          </cell>
          <cell r="E611">
            <v>44743</v>
          </cell>
          <cell r="F611" t="str">
            <v>I</v>
          </cell>
          <cell r="G611">
            <v>9</v>
          </cell>
          <cell r="H611">
            <v>0</v>
          </cell>
          <cell r="L611">
            <v>47.77</v>
          </cell>
        </row>
        <row r="612">
          <cell r="B612" t="str">
            <v>J3300</v>
          </cell>
          <cell r="C612" t="str">
            <v>INJ, TRIAMCINOLONE ACETONIDE, PF, 1 MG</v>
          </cell>
          <cell r="D612" t="str">
            <v>Triesence (INTRAVITREAL INJ)</v>
          </cell>
          <cell r="E612">
            <v>39814</v>
          </cell>
          <cell r="F612" t="str">
            <v>I</v>
          </cell>
          <cell r="G612">
            <v>9</v>
          </cell>
          <cell r="H612" t="str">
            <v>U</v>
          </cell>
          <cell r="L612">
            <v>19.190000000000001</v>
          </cell>
        </row>
        <row r="613">
          <cell r="B613" t="str">
            <v>J3301</v>
          </cell>
          <cell r="C613" t="str">
            <v>INJ, TRIAMCINOLONE ACETONIDE, NOS, 10 MG</v>
          </cell>
          <cell r="D613" t="str">
            <v>Kenalog (-10: IA, Intralesional; -40, -80: IM, IA)</v>
          </cell>
          <cell r="E613">
            <v>33239</v>
          </cell>
          <cell r="F613" t="str">
            <v>I</v>
          </cell>
          <cell r="G613">
            <v>30</v>
          </cell>
          <cell r="H613" t="str">
            <v>U</v>
          </cell>
          <cell r="L613">
            <v>1</v>
          </cell>
        </row>
        <row r="614">
          <cell r="B614" t="str">
            <v>J3304</v>
          </cell>
          <cell r="C614" t="str">
            <v>INJ, TRIAMCINOLONE XR, MICROSPHERE, 1 MG</v>
          </cell>
          <cell r="D614" t="str">
            <v>Zilretta (IA)</v>
          </cell>
          <cell r="E614">
            <v>43466</v>
          </cell>
          <cell r="F614" t="str">
            <v>I</v>
          </cell>
          <cell r="G614">
            <v>9</v>
          </cell>
          <cell r="H614">
            <v>0</v>
          </cell>
          <cell r="L614">
            <v>19.28</v>
          </cell>
        </row>
        <row r="615">
          <cell r="B615" t="str">
            <v>J3315</v>
          </cell>
          <cell r="C615" t="str">
            <v>INJ, TRIPTORELIN PAMOATE, 3.75 MG</v>
          </cell>
          <cell r="D615" t="str">
            <v>Trelstar (IM)</v>
          </cell>
          <cell r="E615">
            <v>37622</v>
          </cell>
          <cell r="F615" t="str">
            <v>I</v>
          </cell>
          <cell r="G615">
            <v>30</v>
          </cell>
          <cell r="H615">
            <v>0</v>
          </cell>
          <cell r="L615">
            <v>466.37</v>
          </cell>
        </row>
        <row r="616">
          <cell r="B616" t="str">
            <v>J3316</v>
          </cell>
          <cell r="C616" t="str">
            <v>INJ, TRIPTORELIN, ER, 3.75 MG</v>
          </cell>
          <cell r="D616" t="str">
            <v>Triptodur (IM)</v>
          </cell>
          <cell r="E616">
            <v>43466</v>
          </cell>
          <cell r="F616" t="str">
            <v>I</v>
          </cell>
          <cell r="G616">
            <v>30</v>
          </cell>
          <cell r="H616">
            <v>0</v>
          </cell>
          <cell r="L616">
            <v>3819.93</v>
          </cell>
        </row>
        <row r="617">
          <cell r="B617" t="str">
            <v>J3357</v>
          </cell>
          <cell r="C617" t="str">
            <v>INJ, USTEKINUMAB, SC, 1 MG</v>
          </cell>
          <cell r="D617" t="str">
            <v>Stelara (SUBQ)</v>
          </cell>
          <cell r="E617">
            <v>40544</v>
          </cell>
          <cell r="F617" t="str">
            <v>I</v>
          </cell>
          <cell r="G617">
            <v>30</v>
          </cell>
          <cell r="H617">
            <v>0</v>
          </cell>
          <cell r="L617">
            <v>80.98</v>
          </cell>
        </row>
        <row r="618">
          <cell r="B618" t="str">
            <v>J3358</v>
          </cell>
          <cell r="C618" t="str">
            <v>INJ, USTEKINUMAB, IV, 1 MG</v>
          </cell>
          <cell r="D618" t="str">
            <v>Stelara (IV INF)</v>
          </cell>
          <cell r="E618">
            <v>43101</v>
          </cell>
          <cell r="F618" t="str">
            <v>I</v>
          </cell>
          <cell r="G618">
            <v>9</v>
          </cell>
          <cell r="H618">
            <v>0</v>
          </cell>
          <cell r="L618">
            <v>11.36</v>
          </cell>
        </row>
        <row r="619">
          <cell r="B619" t="str">
            <v>J3360</v>
          </cell>
          <cell r="C619" t="str">
            <v>INJ, DIAZEPAM, UP TO 5 MG</v>
          </cell>
          <cell r="D619" t="str">
            <v>Diazepam (IM, IVP)</v>
          </cell>
          <cell r="E619">
            <v>29952</v>
          </cell>
          <cell r="F619" t="str">
            <v>I</v>
          </cell>
          <cell r="G619">
            <v>30</v>
          </cell>
          <cell r="H619" t="str">
            <v>U</v>
          </cell>
          <cell r="L619">
            <v>6.85</v>
          </cell>
        </row>
        <row r="620">
          <cell r="B620" t="str">
            <v>J3373</v>
          </cell>
          <cell r="C620" t="str">
            <v>INJ, VANCOMYCIN HCL, 10 MG</v>
          </cell>
          <cell r="D620" t="str">
            <v>Vancomycin (IV INF)
EXCLUDE LABELER: 00143, 70594 (HICL 45612)
EXCLUDE LABELER: 67457, 72078, 68083, 55150, 00143, 68462, 25021 *ONLY 250 mg, 750 mg, 1.25 G, 1.5 G, 1.75 G, 2 G*</v>
          </cell>
          <cell r="E620">
            <v>45839</v>
          </cell>
          <cell r="F620" t="str">
            <v>I</v>
          </cell>
          <cell r="G620">
            <v>9</v>
          </cell>
          <cell r="H620">
            <v>0</v>
          </cell>
          <cell r="L620">
            <v>0.03</v>
          </cell>
        </row>
        <row r="621">
          <cell r="B621" t="str">
            <v>J3374</v>
          </cell>
          <cell r="C621" t="str">
            <v>INJ, VANCOMYCIN HCL (MYLAN), NTE TO J3373, 10 MG</v>
          </cell>
          <cell r="D621" t="str">
            <v>Vancomycin (IV INF)
LABELER: 67457, 72078, 68083, 55150, 00143, 68462, 25021 *ONLY 250 mg, 750 mg, 1.25 G, 1.5 G, 1.75 G, 2 G*</v>
          </cell>
          <cell r="E621">
            <v>45839</v>
          </cell>
          <cell r="F621" t="str">
            <v>I</v>
          </cell>
          <cell r="G621">
            <v>9</v>
          </cell>
          <cell r="H621">
            <v>0</v>
          </cell>
          <cell r="L621">
            <v>0.1</v>
          </cell>
        </row>
        <row r="622">
          <cell r="B622" t="str">
            <v>J3380</v>
          </cell>
          <cell r="C622" t="str">
            <v>INJ, VEDOLIZUMAB, IV, 1 MG</v>
          </cell>
          <cell r="D622" t="str">
            <v>Entyvio (IV INF)</v>
          </cell>
          <cell r="E622">
            <v>42370</v>
          </cell>
          <cell r="F622" t="str">
            <v>I</v>
          </cell>
          <cell r="G622">
            <v>9</v>
          </cell>
          <cell r="H622" t="str">
            <v>U</v>
          </cell>
          <cell r="L622">
            <v>21.62</v>
          </cell>
        </row>
        <row r="623">
          <cell r="B623" t="str">
            <v>J3385</v>
          </cell>
          <cell r="C623" t="str">
            <v>INJ, VELAGLUCERASE ALFA, 100 UNITS</v>
          </cell>
          <cell r="D623" t="str">
            <v>Vpriv (IV INF)</v>
          </cell>
          <cell r="E623">
            <v>40544</v>
          </cell>
          <cell r="F623" t="str">
            <v>I</v>
          </cell>
          <cell r="G623">
            <v>9</v>
          </cell>
          <cell r="H623">
            <v>0</v>
          </cell>
          <cell r="L623">
            <v>392.84</v>
          </cell>
        </row>
        <row r="624">
          <cell r="B624" t="str">
            <v>J3396</v>
          </cell>
          <cell r="C624" t="str">
            <v>INJ, VERTEPORFIN, 0.1 MG</v>
          </cell>
          <cell r="D624" t="str">
            <v>Visudyne (IV INF)</v>
          </cell>
          <cell r="E624">
            <v>38353</v>
          </cell>
          <cell r="F624" t="str">
            <v>I</v>
          </cell>
          <cell r="G624">
            <v>9</v>
          </cell>
          <cell r="H624" t="str">
            <v>U</v>
          </cell>
          <cell r="L624">
            <v>11.37</v>
          </cell>
        </row>
        <row r="625">
          <cell r="B625" t="str">
            <v>J3397</v>
          </cell>
          <cell r="C625" t="str">
            <v>INJ, VESTRONIDASE ALFA-VJBK, 1 MG</v>
          </cell>
          <cell r="D625" t="str">
            <v>Mepsevii (IV INF)</v>
          </cell>
          <cell r="E625">
            <v>43466</v>
          </cell>
          <cell r="F625" t="str">
            <v>I</v>
          </cell>
          <cell r="G625">
            <v>9</v>
          </cell>
          <cell r="H625" t="str">
            <v>U</v>
          </cell>
          <cell r="L625">
            <v>282.5</v>
          </cell>
        </row>
        <row r="626">
          <cell r="B626" t="str">
            <v>J3398</v>
          </cell>
          <cell r="C626" t="str">
            <v>INJ, VORETIGENE NEPARVOVEC-RZYL, 1B VGEN</v>
          </cell>
          <cell r="D626" t="str">
            <v>Luxturna (SUBRETINAL INJ)</v>
          </cell>
          <cell r="E626">
            <v>43466</v>
          </cell>
          <cell r="F626" t="str">
            <v>I</v>
          </cell>
          <cell r="G626">
            <v>9</v>
          </cell>
          <cell r="H626" t="str">
            <v>U</v>
          </cell>
          <cell r="L626">
            <v>3045.83</v>
          </cell>
        </row>
        <row r="627">
          <cell r="B627" t="str">
            <v>J3401</v>
          </cell>
          <cell r="C627" t="str">
            <v>TOPICAL, BEREMAGENE GEPERPAVEC-SVDT, 0.1 ML</v>
          </cell>
          <cell r="D627" t="str">
            <v>Vyjuvek (TOPICAL)</v>
          </cell>
          <cell r="E627">
            <v>45292</v>
          </cell>
          <cell r="F627">
            <v>1</v>
          </cell>
          <cell r="G627">
            <v>9</v>
          </cell>
          <cell r="H627">
            <v>0</v>
          </cell>
          <cell r="L627">
            <v>1032.44</v>
          </cell>
        </row>
        <row r="628">
          <cell r="B628" t="str">
            <v>J3402</v>
          </cell>
          <cell r="C628" t="str">
            <v>INJ, REMESTEMCEL-L-RKND, PER TX DOSE</v>
          </cell>
          <cell r="D628" t="str">
            <v>Ryoncil (IV INF)</v>
          </cell>
          <cell r="E628">
            <v>45931</v>
          </cell>
          <cell r="F628" t="str">
            <v>I</v>
          </cell>
          <cell r="G628">
            <v>9</v>
          </cell>
          <cell r="H628">
            <v>0</v>
          </cell>
          <cell r="I628" t="str">
            <v>Sys Lim</v>
          </cell>
          <cell r="J628">
            <v>3</v>
          </cell>
          <cell r="L628">
            <v>203659.76</v>
          </cell>
        </row>
        <row r="629">
          <cell r="B629" t="str">
            <v>J3403</v>
          </cell>
          <cell r="C629" t="str">
            <v>IMP, REVAKINAGENE TARORETCEL-LWEY, PER IMPLANT</v>
          </cell>
          <cell r="D629" t="str">
            <v>Encelto (Intravitreal Implant)</v>
          </cell>
          <cell r="E629">
            <v>45931</v>
          </cell>
          <cell r="F629">
            <v>1</v>
          </cell>
          <cell r="G629">
            <v>9</v>
          </cell>
          <cell r="H629">
            <v>0</v>
          </cell>
          <cell r="I629" t="str">
            <v>Sys Lim</v>
          </cell>
          <cell r="J629">
            <v>3</v>
          </cell>
          <cell r="L629">
            <v>250000</v>
          </cell>
        </row>
        <row r="630">
          <cell r="B630" t="str">
            <v>J3410</v>
          </cell>
          <cell r="C630" t="str">
            <v>INJ, HYDROXYZINE HCL, UP TO 25 MG</v>
          </cell>
          <cell r="D630" t="str">
            <v>Hydroxyzine (IM)</v>
          </cell>
          <cell r="E630">
            <v>29952</v>
          </cell>
          <cell r="F630" t="str">
            <v>I</v>
          </cell>
          <cell r="G630">
            <v>30</v>
          </cell>
          <cell r="H630">
            <v>0</v>
          </cell>
          <cell r="L630">
            <v>15.21</v>
          </cell>
        </row>
        <row r="631">
          <cell r="B631" t="str">
            <v>J3411</v>
          </cell>
          <cell r="C631" t="str">
            <v>INJ, THIAMINE HCL, 100 MG</v>
          </cell>
          <cell r="D631" t="str">
            <v>Thiamine (IM, IVP, IV INF)</v>
          </cell>
          <cell r="E631">
            <v>37987</v>
          </cell>
          <cell r="F631" t="str">
            <v>I</v>
          </cell>
          <cell r="G631">
            <v>30</v>
          </cell>
          <cell r="H631" t="str">
            <v>D</v>
          </cell>
          <cell r="L631">
            <v>1.6</v>
          </cell>
        </row>
        <row r="632">
          <cell r="B632" t="str">
            <v>J3415</v>
          </cell>
          <cell r="C632" t="str">
            <v>INJ, PYRIDOXINE HCL, 100 MG</v>
          </cell>
          <cell r="D632" t="str">
            <v>Pyridoxine (IM, IV)</v>
          </cell>
          <cell r="E632">
            <v>37987</v>
          </cell>
          <cell r="F632" t="str">
            <v>I</v>
          </cell>
          <cell r="G632">
            <v>30</v>
          </cell>
          <cell r="H632" t="str">
            <v>D</v>
          </cell>
          <cell r="L632">
            <v>12.94</v>
          </cell>
        </row>
        <row r="633">
          <cell r="B633" t="str">
            <v>J3420</v>
          </cell>
          <cell r="C633" t="str">
            <v>INJ, VIT B-12 CYANOCOBAL, UP TO 1000 MCG</v>
          </cell>
          <cell r="D633" t="str">
            <v>Cyanocobalamine (IM, SUBQ)</v>
          </cell>
          <cell r="E633">
            <v>31413</v>
          </cell>
          <cell r="F633" t="str">
            <v>I</v>
          </cell>
          <cell r="G633">
            <v>30</v>
          </cell>
          <cell r="H633" t="str">
            <v>U</v>
          </cell>
          <cell r="L633">
            <v>0.68</v>
          </cell>
        </row>
        <row r="634">
          <cell r="B634" t="str">
            <v>J3424</v>
          </cell>
          <cell r="C634" t="str">
            <v>INJ, HYDROXOCOBALAMIN, IV, 25 MG</v>
          </cell>
          <cell r="D634" t="str">
            <v>Cyanokit (IV INF)</v>
          </cell>
          <cell r="E634">
            <v>45383</v>
          </cell>
          <cell r="F634" t="str">
            <v>I</v>
          </cell>
          <cell r="G634">
            <v>9</v>
          </cell>
          <cell r="H634">
            <v>0</v>
          </cell>
          <cell r="L634">
            <v>5.24</v>
          </cell>
        </row>
        <row r="635">
          <cell r="B635" t="str">
            <v>J3425</v>
          </cell>
          <cell r="C635" t="str">
            <v>INJ, HYDROXOCOBALAMIN, IM, 10 MCG</v>
          </cell>
          <cell r="D635" t="str">
            <v>Hydroxocobalamin (IM)</v>
          </cell>
          <cell r="E635">
            <v>45292</v>
          </cell>
          <cell r="F635" t="str">
            <v>I</v>
          </cell>
          <cell r="G635">
            <v>30</v>
          </cell>
          <cell r="H635">
            <v>0</v>
          </cell>
          <cell r="L635">
            <v>0.01</v>
          </cell>
        </row>
        <row r="636">
          <cell r="B636" t="str">
            <v>J3430</v>
          </cell>
          <cell r="C636" t="str">
            <v>INJ, PHYTONADIONE VITAMIN K, 1 MG</v>
          </cell>
          <cell r="D636" t="str">
            <v>AquaMEPHYTON (SUBQ, IM, IV INF)</v>
          </cell>
          <cell r="E636">
            <v>29952</v>
          </cell>
          <cell r="F636" t="str">
            <v>I</v>
          </cell>
          <cell r="G636">
            <v>30</v>
          </cell>
          <cell r="H636" t="str">
            <v>U</v>
          </cell>
          <cell r="L636">
            <v>3.25</v>
          </cell>
        </row>
        <row r="637">
          <cell r="B637" t="str">
            <v>J3465</v>
          </cell>
          <cell r="C637" t="str">
            <v>INJ, VORICONAZOLE, 10 MG</v>
          </cell>
          <cell r="D637" t="str">
            <v>Vfend (IV INF)</v>
          </cell>
          <cell r="E637">
            <v>37987</v>
          </cell>
          <cell r="F637" t="str">
            <v>I</v>
          </cell>
          <cell r="G637">
            <v>9</v>
          </cell>
          <cell r="H637" t="str">
            <v>D</v>
          </cell>
          <cell r="L637">
            <v>0.56000000000000005</v>
          </cell>
        </row>
        <row r="638">
          <cell r="B638" t="str">
            <v>J3470</v>
          </cell>
          <cell r="C638" t="str">
            <v>INJ, HYALURONIDASE, UP TO 150 UNITS</v>
          </cell>
          <cell r="D638" t="str">
            <v>Amphadase (ID, SUBQ)</v>
          </cell>
          <cell r="E638">
            <v>29952</v>
          </cell>
          <cell r="F638" t="str">
            <v>I</v>
          </cell>
          <cell r="G638">
            <v>30</v>
          </cell>
          <cell r="H638" t="str">
            <v>D</v>
          </cell>
          <cell r="L638">
            <v>31.76</v>
          </cell>
        </row>
        <row r="639">
          <cell r="B639" t="str">
            <v>J3473</v>
          </cell>
          <cell r="C639" t="str">
            <v>INJ, HYALURONIDASE, RECOMB, 1 USP UNIT</v>
          </cell>
          <cell r="D639" t="str">
            <v>Hylenex (ID, SUBQ)</v>
          </cell>
          <cell r="E639">
            <v>39083</v>
          </cell>
          <cell r="F639" t="str">
            <v>I</v>
          </cell>
          <cell r="G639">
            <v>30</v>
          </cell>
          <cell r="H639" t="str">
            <v>D</v>
          </cell>
          <cell r="L639">
            <v>0.36</v>
          </cell>
        </row>
        <row r="640">
          <cell r="B640" t="str">
            <v>J3475</v>
          </cell>
          <cell r="C640" t="str">
            <v>INJ, MAGNESIUM SULFATE, 500 MG</v>
          </cell>
          <cell r="D640" t="str">
            <v>Magnesium Sulfate (IM, IVP, IVPB, IV INF, IO)</v>
          </cell>
          <cell r="E640">
            <v>35065</v>
          </cell>
          <cell r="F640" t="str">
            <v>I</v>
          </cell>
          <cell r="G640">
            <v>30</v>
          </cell>
          <cell r="H640" t="str">
            <v>U</v>
          </cell>
          <cell r="L640">
            <v>0.45</v>
          </cell>
        </row>
        <row r="641">
          <cell r="B641" t="str">
            <v>J3480</v>
          </cell>
          <cell r="C641" t="str">
            <v>INJ, POTASSIUM CHLORIDE, 2 MEQ</v>
          </cell>
          <cell r="D641" t="str">
            <v>Potassium Chloride</v>
          </cell>
          <cell r="E641">
            <v>35065</v>
          </cell>
          <cell r="F641" t="str">
            <v>I</v>
          </cell>
          <cell r="G641">
            <v>9</v>
          </cell>
          <cell r="H641" t="str">
            <v>D</v>
          </cell>
          <cell r="L641">
            <v>0.14000000000000001</v>
          </cell>
        </row>
        <row r="642">
          <cell r="B642" t="str">
            <v>J3485</v>
          </cell>
          <cell r="C642" t="str">
            <v>INJ, ZIDOVUDINE, 10 MG</v>
          </cell>
          <cell r="D642" t="str">
            <v>Retrovir (IV INF)</v>
          </cell>
          <cell r="E642">
            <v>36892</v>
          </cell>
          <cell r="F642" t="str">
            <v>I</v>
          </cell>
          <cell r="G642" t="str">
            <v>30 --&gt; 09</v>
          </cell>
          <cell r="H642" t="str">
            <v>D</v>
          </cell>
          <cell r="L642">
            <v>1.51</v>
          </cell>
        </row>
        <row r="643">
          <cell r="B643" t="str">
            <v>J3486</v>
          </cell>
          <cell r="C643" t="str">
            <v>INJ, ZIPRASIDONE MESYLATE, 10 MG</v>
          </cell>
          <cell r="D643" t="str">
            <v>Geodon (IM)</v>
          </cell>
          <cell r="E643">
            <v>37987</v>
          </cell>
          <cell r="F643" t="str">
            <v>I</v>
          </cell>
          <cell r="G643">
            <v>30</v>
          </cell>
          <cell r="H643" t="str">
            <v>U</v>
          </cell>
          <cell r="L643">
            <v>5.6</v>
          </cell>
        </row>
        <row r="644">
          <cell r="B644" t="str">
            <v>J3489</v>
          </cell>
          <cell r="C644" t="str">
            <v>INJ, ZOLEDRONIC ACID, 1 MG</v>
          </cell>
          <cell r="D644" t="str">
            <v>Reclast, Zometa (IV INF)</v>
          </cell>
          <cell r="E644">
            <v>41640</v>
          </cell>
          <cell r="F644" t="str">
            <v>I</v>
          </cell>
          <cell r="G644">
            <v>9</v>
          </cell>
          <cell r="H644">
            <v>0</v>
          </cell>
          <cell r="L644">
            <v>3.36</v>
          </cell>
        </row>
        <row r="645">
          <cell r="B645" t="str">
            <v>J7100</v>
          </cell>
          <cell r="C645" t="str">
            <v>INFUSION, DEXTRAN 40, 500 ML</v>
          </cell>
          <cell r="D645" t="str">
            <v>LMD (IV INF)</v>
          </cell>
          <cell r="E645">
            <v>29952</v>
          </cell>
          <cell r="F645" t="str">
            <v>I</v>
          </cell>
          <cell r="G645">
            <v>9</v>
          </cell>
          <cell r="H645" t="str">
            <v>D</v>
          </cell>
          <cell r="L645">
            <v>396.87</v>
          </cell>
        </row>
        <row r="646">
          <cell r="B646" t="str">
            <v>J7165</v>
          </cell>
          <cell r="C646" t="str">
            <v>INJ, PROTHROMBIN CMPLX, HUMAN-LANS, PER I.U.</v>
          </cell>
          <cell r="D646" t="str">
            <v>Balfaxar (IV INF)</v>
          </cell>
          <cell r="E646">
            <v>45383</v>
          </cell>
          <cell r="F646" t="str">
            <v>I</v>
          </cell>
          <cell r="G646" t="str">
            <v>30 --&gt; 09</v>
          </cell>
          <cell r="H646" t="str">
            <v>U</v>
          </cell>
          <cell r="L646">
            <v>3.15</v>
          </cell>
        </row>
        <row r="647">
          <cell r="B647" t="str">
            <v>J7168</v>
          </cell>
          <cell r="C647" t="str">
            <v>INJ, PROTHROMBIN (HUMAN) (KCENTRA), 1 IU</v>
          </cell>
          <cell r="D647" t="str">
            <v>BRAND: Kcentra (IV INF)</v>
          </cell>
          <cell r="E647">
            <v>44378</v>
          </cell>
          <cell r="F647" t="str">
            <v>I</v>
          </cell>
          <cell r="G647" t="str">
            <v>30 --&gt; 09</v>
          </cell>
          <cell r="H647">
            <v>0</v>
          </cell>
          <cell r="L647">
            <v>2.98</v>
          </cell>
        </row>
        <row r="648">
          <cell r="B648" t="str">
            <v>J7169</v>
          </cell>
          <cell r="C648" t="str">
            <v>INJ, FXA REC, INACT-ZHZO (ANDEXXA), 10 MG</v>
          </cell>
          <cell r="D648" t="str">
            <v>BRAND: Andexxa</v>
          </cell>
          <cell r="E648">
            <v>44013</v>
          </cell>
          <cell r="F648" t="str">
            <v>I</v>
          </cell>
          <cell r="G648" t="str">
            <v>30 --&gt; 09</v>
          </cell>
          <cell r="H648" t="str">
            <v>U</v>
          </cell>
          <cell r="L648">
            <v>125</v>
          </cell>
        </row>
        <row r="649">
          <cell r="B649" t="str">
            <v>J7170</v>
          </cell>
          <cell r="C649" t="str">
            <v>INJ, EMICIZUMAB-KXWH, 0.5 MG</v>
          </cell>
          <cell r="D649" t="str">
            <v>Hemlibra (SUBQ)</v>
          </cell>
          <cell r="E649">
            <v>43466</v>
          </cell>
          <cell r="F649" t="str">
            <v>I</v>
          </cell>
          <cell r="G649">
            <v>30</v>
          </cell>
          <cell r="H649" t="str">
            <v>U</v>
          </cell>
          <cell r="L649">
            <v>58.03</v>
          </cell>
        </row>
        <row r="650">
          <cell r="B650" t="str">
            <v>J7171</v>
          </cell>
          <cell r="C650" t="str">
            <v>INJ, ADAMTS13, RECOMBINANT-KRHN, 10 IU</v>
          </cell>
          <cell r="D650" t="str">
            <v>Adzynma (IV INF)</v>
          </cell>
          <cell r="E650">
            <v>45474</v>
          </cell>
          <cell r="F650" t="str">
            <v>I</v>
          </cell>
          <cell r="G650">
            <v>9</v>
          </cell>
          <cell r="H650">
            <v>0</v>
          </cell>
          <cell r="L650">
            <v>36.21</v>
          </cell>
        </row>
        <row r="651">
          <cell r="B651" t="str">
            <v>J7172</v>
          </cell>
          <cell r="C651" t="str">
            <v>INJ, MARSTACIMAB-HNCQ, 0.5 MG</v>
          </cell>
          <cell r="D651" t="str">
            <v>Hympavzi (SUBQ)</v>
          </cell>
          <cell r="E651">
            <v>45839</v>
          </cell>
          <cell r="F651" t="str">
            <v>I</v>
          </cell>
          <cell r="G651">
            <v>30</v>
          </cell>
          <cell r="H651">
            <v>0</v>
          </cell>
          <cell r="L651">
            <v>51.19</v>
          </cell>
        </row>
        <row r="652">
          <cell r="B652" t="str">
            <v>J7173</v>
          </cell>
          <cell r="C652" t="str">
            <v>INJ, CONCIZUMAB-MTCI, 0.5 MG</v>
          </cell>
          <cell r="D652" t="str">
            <v>Alhemo (SUBQ)</v>
          </cell>
          <cell r="E652">
            <v>45931</v>
          </cell>
          <cell r="F652" t="str">
            <v>I</v>
          </cell>
          <cell r="G652">
            <v>30</v>
          </cell>
          <cell r="H652">
            <v>0</v>
          </cell>
          <cell r="L652">
            <v>86.16</v>
          </cell>
        </row>
        <row r="653">
          <cell r="B653" t="str">
            <v>J7174</v>
          </cell>
          <cell r="C653" t="str">
            <v>INJ, FITUSIRAN, 0.04 MG</v>
          </cell>
          <cell r="D653" t="str">
            <v>Qfitlia (SUBQ)</v>
          </cell>
          <cell r="E653">
            <v>45931</v>
          </cell>
          <cell r="F653" t="str">
            <v>I</v>
          </cell>
          <cell r="G653">
            <v>30</v>
          </cell>
          <cell r="H653">
            <v>0</v>
          </cell>
          <cell r="L653">
            <v>131.19999999999999</v>
          </cell>
        </row>
        <row r="654">
          <cell r="B654" t="str">
            <v>J7177</v>
          </cell>
          <cell r="C654" t="str">
            <v>INJ, HUMAN FIBRINOGEN (FIBRYGA), 1 MG</v>
          </cell>
          <cell r="D654" t="str">
            <v>BRAND: Fibryga</v>
          </cell>
          <cell r="E654">
            <v>43466</v>
          </cell>
          <cell r="F654" t="str">
            <v>I</v>
          </cell>
          <cell r="G654">
            <v>9</v>
          </cell>
          <cell r="H654">
            <v>0</v>
          </cell>
          <cell r="L654">
            <v>1.23</v>
          </cell>
        </row>
        <row r="655">
          <cell r="B655" t="str">
            <v>J7178</v>
          </cell>
          <cell r="C655" t="str">
            <v>INJ, HUMAN FIBRINOGEN CONCENT, NOS, 1 MG</v>
          </cell>
          <cell r="D655" t="str">
            <v>Riastap</v>
          </cell>
          <cell r="E655">
            <v>41275</v>
          </cell>
          <cell r="F655" t="str">
            <v>I</v>
          </cell>
          <cell r="G655">
            <v>9</v>
          </cell>
          <cell r="H655" t="str">
            <v>U</v>
          </cell>
          <cell r="L655">
            <v>1.49</v>
          </cell>
        </row>
        <row r="656">
          <cell r="B656" t="str">
            <v>J7196</v>
          </cell>
          <cell r="C656" t="str">
            <v>INJ, ANTITHROMBIN RECOMBINANT, 50 IU</v>
          </cell>
          <cell r="D656" t="str">
            <v>ATryn</v>
          </cell>
          <cell r="E656">
            <v>40544</v>
          </cell>
          <cell r="F656" t="str">
            <v>1 --&gt; I</v>
          </cell>
          <cell r="G656">
            <v>9</v>
          </cell>
          <cell r="H656" t="str">
            <v>D</v>
          </cell>
          <cell r="L656">
            <v>0.17</v>
          </cell>
        </row>
        <row r="657">
          <cell r="B657" t="str">
            <v>J7294</v>
          </cell>
          <cell r="C657" t="str">
            <v>RING, SEGEST/EE, 0.15/0.013MG, YRLY, EA</v>
          </cell>
          <cell r="D657" t="str">
            <v>Annovera</v>
          </cell>
          <cell r="E657">
            <v>44470</v>
          </cell>
          <cell r="F657">
            <v>1</v>
          </cell>
          <cell r="G657">
            <v>9</v>
          </cell>
          <cell r="H657">
            <v>0</v>
          </cell>
          <cell r="L657">
            <v>2316.5100000000002</v>
          </cell>
        </row>
        <row r="658">
          <cell r="B658" t="str">
            <v>J7295</v>
          </cell>
          <cell r="C658" t="str">
            <v>RING, ETONO/EE, 0.12/0.015MG, MTHLY, EA</v>
          </cell>
          <cell r="D658" t="str">
            <v>Eluryng, Nuvaring</v>
          </cell>
          <cell r="E658">
            <v>44470</v>
          </cell>
          <cell r="F658">
            <v>1</v>
          </cell>
          <cell r="G658">
            <v>9</v>
          </cell>
          <cell r="H658" t="str">
            <v>U</v>
          </cell>
          <cell r="L658">
            <v>64.84</v>
          </cell>
        </row>
        <row r="659">
          <cell r="B659" t="str">
            <v>J7296</v>
          </cell>
          <cell r="C659" t="str">
            <v>IUD, LEVONORGESTREL (KYLEENA), 19.5 MG</v>
          </cell>
          <cell r="D659" t="str">
            <v>BRAND: Kyleena IUD</v>
          </cell>
          <cell r="E659">
            <v>43101</v>
          </cell>
          <cell r="F659">
            <v>1</v>
          </cell>
          <cell r="G659">
            <v>9</v>
          </cell>
          <cell r="H659">
            <v>0</v>
          </cell>
          <cell r="L659">
            <v>1272.44</v>
          </cell>
        </row>
        <row r="660">
          <cell r="B660" t="str">
            <v>J7297</v>
          </cell>
          <cell r="C660" t="str">
            <v>IUD, LEVONORGESTREL (LILETTA), 52 MG</v>
          </cell>
          <cell r="D660" t="str">
            <v>BRAND: Liletta IUD</v>
          </cell>
          <cell r="E660">
            <v>42370</v>
          </cell>
          <cell r="F660">
            <v>1</v>
          </cell>
          <cell r="G660">
            <v>9</v>
          </cell>
          <cell r="H660">
            <v>0</v>
          </cell>
          <cell r="L660">
            <v>978.32</v>
          </cell>
        </row>
        <row r="661">
          <cell r="B661" t="str">
            <v>J7298</v>
          </cell>
          <cell r="C661" t="str">
            <v>IUD, LEVONORGESTREL (MIRENA), 52 MG</v>
          </cell>
          <cell r="D661" t="str">
            <v>BRAND: Mirena IUD</v>
          </cell>
          <cell r="E661">
            <v>42370</v>
          </cell>
          <cell r="F661">
            <v>1</v>
          </cell>
          <cell r="G661">
            <v>9</v>
          </cell>
          <cell r="H661">
            <v>0</v>
          </cell>
          <cell r="L661">
            <v>1272.44</v>
          </cell>
        </row>
        <row r="662">
          <cell r="B662" t="str">
            <v>J7300</v>
          </cell>
          <cell r="C662" t="str">
            <v>IUD, INTRAUTERINE COPPER CONTRACEPTIVE (PARAGARD)</v>
          </cell>
          <cell r="D662" t="str">
            <v>BRAND: Paragard IUD</v>
          </cell>
          <cell r="E662">
            <v>31413</v>
          </cell>
          <cell r="F662">
            <v>1</v>
          </cell>
          <cell r="G662">
            <v>9</v>
          </cell>
          <cell r="H662">
            <v>0</v>
          </cell>
          <cell r="L662">
            <v>1187</v>
          </cell>
        </row>
        <row r="663">
          <cell r="B663" t="str">
            <v>J7301</v>
          </cell>
          <cell r="C663" t="str">
            <v>IUD, LEVONORGESTREL (SKYLA), 13.5 MG</v>
          </cell>
          <cell r="D663" t="str">
            <v>BRAND: Skyla IUD</v>
          </cell>
          <cell r="E663">
            <v>41640</v>
          </cell>
          <cell r="F663">
            <v>1</v>
          </cell>
          <cell r="G663">
            <v>9</v>
          </cell>
          <cell r="H663">
            <v>0</v>
          </cell>
          <cell r="L663">
            <v>1059.52</v>
          </cell>
        </row>
        <row r="664">
          <cell r="B664" t="str">
            <v>J7307</v>
          </cell>
          <cell r="C664" t="str">
            <v>ETONOGESTREL IMPLANT SYS INCL SUPPLIES</v>
          </cell>
          <cell r="D664" t="str">
            <v>Implanon (SUBQ) [DSC], Nexplanon (SUBQ Implant)</v>
          </cell>
          <cell r="E664">
            <v>39448</v>
          </cell>
          <cell r="F664">
            <v>1</v>
          </cell>
          <cell r="G664">
            <v>9</v>
          </cell>
          <cell r="H664">
            <v>0</v>
          </cell>
          <cell r="L664">
            <v>1275.3599999999999</v>
          </cell>
        </row>
        <row r="665">
          <cell r="B665" t="str">
            <v>J7308</v>
          </cell>
          <cell r="C665" t="str">
            <v>TOPICAL, AMINOLEVULINIC ACID 20%, 354 MG</v>
          </cell>
          <cell r="D665" t="str">
            <v>Levulan Kerastick</v>
          </cell>
          <cell r="E665">
            <v>37257</v>
          </cell>
          <cell r="F665">
            <v>1</v>
          </cell>
          <cell r="G665">
            <v>9</v>
          </cell>
          <cell r="H665" t="str">
            <v>D</v>
          </cell>
          <cell r="L665">
            <v>389.28</v>
          </cell>
        </row>
        <row r="666">
          <cell r="B666" t="str">
            <v>J7311</v>
          </cell>
          <cell r="C666" t="str">
            <v>INJ, FLUOCINOLONE IMP (RETISERT), 0.01 MG</v>
          </cell>
          <cell r="D666" t="str">
            <v>BRAND: Retisert (Intravitreal Implant)</v>
          </cell>
          <cell r="E666">
            <v>39083</v>
          </cell>
          <cell r="F666">
            <v>1</v>
          </cell>
          <cell r="G666">
            <v>9</v>
          </cell>
          <cell r="H666">
            <v>0</v>
          </cell>
          <cell r="L666">
            <v>338.8</v>
          </cell>
        </row>
        <row r="667">
          <cell r="B667" t="str">
            <v>J7312</v>
          </cell>
          <cell r="C667" t="str">
            <v>INJ, DEXAMETHASONE, IVT IMPLANT, 0.1 MG</v>
          </cell>
          <cell r="D667" t="str">
            <v>Ozurdex (Intravitreal Implant)</v>
          </cell>
          <cell r="E667">
            <v>40544</v>
          </cell>
          <cell r="F667">
            <v>1</v>
          </cell>
          <cell r="G667">
            <v>9</v>
          </cell>
          <cell r="H667">
            <v>0</v>
          </cell>
          <cell r="L667">
            <v>203.66</v>
          </cell>
        </row>
        <row r="668">
          <cell r="B668" t="str">
            <v>J7313</v>
          </cell>
          <cell r="C668" t="str">
            <v>INJ, FLUOCINOLONE IMP (ILUVIEN), 0.01 MG</v>
          </cell>
          <cell r="D668" t="str">
            <v>BRAND: Iluvien (Intravitreal Implant)</v>
          </cell>
          <cell r="E668">
            <v>42370</v>
          </cell>
          <cell r="F668">
            <v>1</v>
          </cell>
          <cell r="G668">
            <v>9</v>
          </cell>
          <cell r="H668">
            <v>0</v>
          </cell>
          <cell r="L668">
            <v>516.41</v>
          </cell>
        </row>
        <row r="669">
          <cell r="B669" t="str">
            <v>J7318</v>
          </cell>
          <cell r="C669" t="str">
            <v>INJ, HA OR DERIV (DUROLANE), IA, 1 MG</v>
          </cell>
          <cell r="D669" t="str">
            <v>BRAND: Durolane</v>
          </cell>
          <cell r="E669">
            <v>43466</v>
          </cell>
          <cell r="F669" t="str">
            <v>I</v>
          </cell>
          <cell r="G669">
            <v>9</v>
          </cell>
          <cell r="H669">
            <v>0</v>
          </cell>
          <cell r="L669">
            <v>6.24</v>
          </cell>
        </row>
        <row r="670">
          <cell r="B670" t="str">
            <v>J7320</v>
          </cell>
          <cell r="C670" t="str">
            <v>INJ, HA OR DERIV (GENVISC 850), IA, 1 MG</v>
          </cell>
          <cell r="D670" t="str">
            <v>BRAND: Genvisc 850</v>
          </cell>
          <cell r="E670">
            <v>42736</v>
          </cell>
          <cell r="F670" t="str">
            <v>I</v>
          </cell>
          <cell r="G670">
            <v>9</v>
          </cell>
          <cell r="H670">
            <v>0</v>
          </cell>
          <cell r="L670">
            <v>3.81</v>
          </cell>
        </row>
        <row r="671">
          <cell r="B671" t="str">
            <v>J7321</v>
          </cell>
          <cell r="C671" t="str">
            <v>INJ, HA, (HYALGAN SUPARTZ VISCO-3), IA, 1 DOSE</v>
          </cell>
          <cell r="D671" t="str">
            <v>BRAND: Hyalgan, Supartz, Or Visco-3</v>
          </cell>
          <cell r="E671">
            <v>39448</v>
          </cell>
          <cell r="F671" t="str">
            <v>I</v>
          </cell>
          <cell r="G671">
            <v>9</v>
          </cell>
          <cell r="H671">
            <v>0</v>
          </cell>
          <cell r="L671">
            <v>70.28</v>
          </cell>
        </row>
        <row r="672">
          <cell r="B672" t="str">
            <v>J7322</v>
          </cell>
          <cell r="C672" t="str">
            <v>INJ, HA OR DERIV (HYMOVIS/HYMOVIS ONE), IA, 1 MG</v>
          </cell>
          <cell r="D672" t="str">
            <v>BRAND: Hymovis, Hymovis One</v>
          </cell>
          <cell r="E672">
            <v>42736</v>
          </cell>
          <cell r="F672" t="str">
            <v>I</v>
          </cell>
          <cell r="G672">
            <v>9</v>
          </cell>
          <cell r="H672">
            <v>0</v>
          </cell>
          <cell r="L672">
            <v>18.13</v>
          </cell>
        </row>
        <row r="673">
          <cell r="B673" t="str">
            <v>J7323</v>
          </cell>
          <cell r="C673" t="str">
            <v>INJ, HA OR DERIV (EUFLEXXA), IA, 1 DOSE</v>
          </cell>
          <cell r="D673" t="str">
            <v>BRAND: Euflexxa</v>
          </cell>
          <cell r="E673">
            <v>39448</v>
          </cell>
          <cell r="F673" t="str">
            <v>I</v>
          </cell>
          <cell r="G673">
            <v>9</v>
          </cell>
          <cell r="H673">
            <v>0</v>
          </cell>
          <cell r="L673">
            <v>98.14</v>
          </cell>
        </row>
        <row r="674">
          <cell r="B674" t="str">
            <v>J7324</v>
          </cell>
          <cell r="C674" t="str">
            <v>INJ, HA OR DERIV (ORTHOVISC), IA, 1 DOSE</v>
          </cell>
          <cell r="D674" t="str">
            <v>BRAND: Orthovisc</v>
          </cell>
          <cell r="E674">
            <v>39448</v>
          </cell>
          <cell r="F674" t="str">
            <v>I</v>
          </cell>
          <cell r="G674">
            <v>9</v>
          </cell>
          <cell r="H674">
            <v>0</v>
          </cell>
          <cell r="L674">
            <v>100.33</v>
          </cell>
        </row>
        <row r="675">
          <cell r="B675" t="str">
            <v>J7325</v>
          </cell>
          <cell r="C675" t="str">
            <v>INJ, HA, (SYNVISC/SYNVISC-ONE), IA, 1 MG</v>
          </cell>
          <cell r="D675" t="str">
            <v>BRAND: Synvisc Or Synvisc-One</v>
          </cell>
          <cell r="E675">
            <v>40179</v>
          </cell>
          <cell r="F675" t="str">
            <v>I</v>
          </cell>
          <cell r="G675">
            <v>9</v>
          </cell>
          <cell r="H675" t="str">
            <v>U</v>
          </cell>
          <cell r="L675">
            <v>6.02</v>
          </cell>
        </row>
        <row r="676">
          <cell r="B676" t="str">
            <v>J7326</v>
          </cell>
          <cell r="C676" t="str">
            <v>INJ, HA OR DERIV (GEL-ONE), IA, 1 DOSE</v>
          </cell>
          <cell r="D676" t="str">
            <v>BRAND: Gel-One</v>
          </cell>
          <cell r="E676">
            <v>40909</v>
          </cell>
          <cell r="F676" t="str">
            <v>I</v>
          </cell>
          <cell r="G676">
            <v>9</v>
          </cell>
          <cell r="H676">
            <v>0</v>
          </cell>
          <cell r="L676">
            <v>533.59</v>
          </cell>
        </row>
        <row r="677">
          <cell r="B677" t="str">
            <v>J7327</v>
          </cell>
          <cell r="C677" t="str">
            <v>INJ, HA OR DERIV (MONOVISC), IA, 1 DOSE</v>
          </cell>
          <cell r="D677" t="str">
            <v>BRAND: Monovisc</v>
          </cell>
          <cell r="E677">
            <v>42005</v>
          </cell>
          <cell r="F677" t="str">
            <v>I</v>
          </cell>
          <cell r="G677">
            <v>9</v>
          </cell>
          <cell r="H677">
            <v>0</v>
          </cell>
          <cell r="L677">
            <v>565.28</v>
          </cell>
        </row>
        <row r="678">
          <cell r="B678" t="str">
            <v>J7328</v>
          </cell>
          <cell r="C678" t="str">
            <v>INJ, HA OR DERIV (GELSYN-3), IA, 0.1 MG</v>
          </cell>
          <cell r="D678" t="str">
            <v>BRAND: Gelsyn-3</v>
          </cell>
          <cell r="E678">
            <v>42370</v>
          </cell>
          <cell r="F678" t="str">
            <v>I</v>
          </cell>
          <cell r="G678">
            <v>9</v>
          </cell>
          <cell r="H678">
            <v>0</v>
          </cell>
          <cell r="L678">
            <v>0.57999999999999996</v>
          </cell>
        </row>
        <row r="679">
          <cell r="B679" t="str">
            <v>J7329</v>
          </cell>
          <cell r="C679" t="str">
            <v>INJ, HA OR DERIV (TRIVISC), IA, 1 MG</v>
          </cell>
          <cell r="D679" t="str">
            <v>BRAND: Trivisc</v>
          </cell>
          <cell r="E679">
            <v>43466</v>
          </cell>
          <cell r="F679" t="str">
            <v>I</v>
          </cell>
          <cell r="G679">
            <v>9</v>
          </cell>
          <cell r="H679" t="str">
            <v>D</v>
          </cell>
          <cell r="L679">
            <v>3.04</v>
          </cell>
        </row>
        <row r="680">
          <cell r="B680" t="str">
            <v>J7331</v>
          </cell>
          <cell r="C680" t="str">
            <v>INJ, HA OR DERIV (SYNOJOYNT), IA, 1 MG</v>
          </cell>
          <cell r="D680" t="str">
            <v>BRAND: Synojoynt</v>
          </cell>
          <cell r="E680">
            <v>43739</v>
          </cell>
          <cell r="F680" t="str">
            <v>I</v>
          </cell>
          <cell r="G680">
            <v>9</v>
          </cell>
          <cell r="H680">
            <v>0</v>
          </cell>
          <cell r="L680">
            <v>3.12</v>
          </cell>
        </row>
        <row r="681">
          <cell r="B681" t="str">
            <v>J7332</v>
          </cell>
          <cell r="C681" t="str">
            <v>INJ, HA OR DERIV (TRILURON), IA, 1 MG</v>
          </cell>
          <cell r="D681" t="str">
            <v>BRAND: Triluron</v>
          </cell>
          <cell r="E681">
            <v>43739</v>
          </cell>
          <cell r="F681" t="str">
            <v>I</v>
          </cell>
          <cell r="G681">
            <v>9</v>
          </cell>
          <cell r="H681">
            <v>0</v>
          </cell>
          <cell r="L681">
            <v>10.43</v>
          </cell>
        </row>
        <row r="682">
          <cell r="B682" t="str">
            <v>J7336</v>
          </cell>
          <cell r="C682" t="str">
            <v>PATCH, CAPSAICIN 8%, PER SQUARE CM</v>
          </cell>
          <cell r="D682" t="str">
            <v>Qutenza</v>
          </cell>
          <cell r="E682">
            <v>42005</v>
          </cell>
          <cell r="F682">
            <v>1</v>
          </cell>
          <cell r="G682">
            <v>9</v>
          </cell>
          <cell r="H682">
            <v>0</v>
          </cell>
          <cell r="L682">
            <v>3.51</v>
          </cell>
        </row>
        <row r="683">
          <cell r="B683" t="str">
            <v>J7340</v>
          </cell>
          <cell r="C683" t="str">
            <v>CARBIDO 5MG/LEVODO 20MG ENT SUSP, 100 ML</v>
          </cell>
          <cell r="D683" t="str">
            <v>Duopa</v>
          </cell>
          <cell r="E683">
            <v>42370</v>
          </cell>
          <cell r="F683">
            <v>1</v>
          </cell>
          <cell r="G683">
            <v>9</v>
          </cell>
          <cell r="H683">
            <v>0</v>
          </cell>
          <cell r="L683">
            <v>244.5</v>
          </cell>
        </row>
        <row r="684">
          <cell r="B684" t="str">
            <v>J7345</v>
          </cell>
          <cell r="C684" t="str">
            <v>TOPICAL, AMINOLEVULINIC ACID 10%, 10 MG</v>
          </cell>
          <cell r="D684" t="str">
            <v>Ameluz</v>
          </cell>
          <cell r="E684">
            <v>43101</v>
          </cell>
          <cell r="F684">
            <v>1</v>
          </cell>
          <cell r="G684">
            <v>9</v>
          </cell>
          <cell r="H684" t="str">
            <v>U</v>
          </cell>
          <cell r="L684">
            <v>1.85</v>
          </cell>
        </row>
        <row r="685">
          <cell r="B685" t="str">
            <v>J7351</v>
          </cell>
          <cell r="C685" t="str">
            <v>INJ, BIMATOPROST INTRACAMERAL IMP, 1 MCG</v>
          </cell>
          <cell r="D685" t="str">
            <v>Durysta (Intraocular Implant)</v>
          </cell>
          <cell r="E685">
            <v>44105</v>
          </cell>
          <cell r="F685">
            <v>1</v>
          </cell>
          <cell r="G685">
            <v>9</v>
          </cell>
          <cell r="H685">
            <v>0</v>
          </cell>
          <cell r="L685">
            <v>213.76</v>
          </cell>
        </row>
        <row r="686">
          <cell r="B686" t="str">
            <v>J7353</v>
          </cell>
          <cell r="C686" t="str">
            <v>TOPICAL, ANACAULASE-BCDB, 8.8% GEL, 1 GM</v>
          </cell>
          <cell r="D686" t="str">
            <v>Nexobrid (TOPICAL)</v>
          </cell>
          <cell r="E686">
            <v>45200</v>
          </cell>
          <cell r="F686">
            <v>1</v>
          </cell>
          <cell r="G686">
            <v>9</v>
          </cell>
          <cell r="H686" t="str">
            <v>D</v>
          </cell>
          <cell r="L686">
            <v>60.15</v>
          </cell>
        </row>
        <row r="687">
          <cell r="B687" t="str">
            <v>J7354</v>
          </cell>
          <cell r="C687" t="str">
            <v>TOPICAL, CANTHARIDIN 0.7%, 3.2 MG</v>
          </cell>
          <cell r="D687" t="str">
            <v>Ycanth</v>
          </cell>
          <cell r="E687">
            <v>45383</v>
          </cell>
          <cell r="F687">
            <v>1</v>
          </cell>
          <cell r="G687">
            <v>9</v>
          </cell>
          <cell r="H687">
            <v>0</v>
          </cell>
          <cell r="L687">
            <v>695.21</v>
          </cell>
        </row>
        <row r="688">
          <cell r="B688" t="str">
            <v>J7355</v>
          </cell>
          <cell r="C688" t="str">
            <v>INJ, TRAVOPROST, INTRACAMERAL IMPLANT, 1 MCG</v>
          </cell>
          <cell r="D688" t="str">
            <v>iDose TR (Intracamerally)</v>
          </cell>
          <cell r="E688">
            <v>45474</v>
          </cell>
          <cell r="F688">
            <v>1</v>
          </cell>
          <cell r="G688">
            <v>9</v>
          </cell>
          <cell r="H688">
            <v>0</v>
          </cell>
          <cell r="L688">
            <v>196.75</v>
          </cell>
        </row>
        <row r="689">
          <cell r="B689" t="str">
            <v>J7356</v>
          </cell>
          <cell r="C689" t="str">
            <v>INJ, FOSCARBIDOPA/FOSLEVODOPA, 0.25 MG/5 MG</v>
          </cell>
          <cell r="D689" t="str">
            <v>Vyalev (SUBQ INF)</v>
          </cell>
          <cell r="E689">
            <v>45839</v>
          </cell>
          <cell r="F689" t="str">
            <v>I</v>
          </cell>
          <cell r="G689">
            <v>9</v>
          </cell>
          <cell r="H689">
            <v>0</v>
          </cell>
          <cell r="L689">
            <v>0.7</v>
          </cell>
        </row>
        <row r="690">
          <cell r="B690" t="str">
            <v>J7402</v>
          </cell>
          <cell r="C690" t="str">
            <v>MOMETASONE SINUS IMPLNT (SINUVA), 10 MCG</v>
          </cell>
          <cell r="D690" t="str">
            <v>BRAND: Sinuva (Sinus Implant)</v>
          </cell>
          <cell r="E690">
            <v>44287</v>
          </cell>
          <cell r="F690">
            <v>1</v>
          </cell>
          <cell r="G690">
            <v>9</v>
          </cell>
          <cell r="H690" t="str">
            <v>U</v>
          </cell>
          <cell r="L690">
            <v>11.35</v>
          </cell>
        </row>
        <row r="691">
          <cell r="B691" t="str">
            <v>J7500</v>
          </cell>
          <cell r="C691" t="str">
            <v>ORAL, AZATHIOPRINE, ORAL, 50 MG</v>
          </cell>
          <cell r="D691" t="str">
            <v>Azasan, Imuran</v>
          </cell>
          <cell r="E691">
            <v>32143</v>
          </cell>
          <cell r="F691">
            <v>1</v>
          </cell>
          <cell r="G691">
            <v>9</v>
          </cell>
          <cell r="H691" t="str">
            <v>D</v>
          </cell>
          <cell r="L691">
            <v>0.14000000000000001</v>
          </cell>
        </row>
        <row r="692">
          <cell r="B692" t="str">
            <v>J7501</v>
          </cell>
          <cell r="C692" t="str">
            <v>AZATHIOPRINE, PARENTERAL, 100 MG</v>
          </cell>
          <cell r="D692" t="str">
            <v>Azathioprine</v>
          </cell>
          <cell r="E692">
            <v>32143</v>
          </cell>
          <cell r="F692" t="str">
            <v>I</v>
          </cell>
          <cell r="G692" t="str">
            <v>30 --&gt; 09</v>
          </cell>
          <cell r="H692" t="str">
            <v>D</v>
          </cell>
          <cell r="L692">
            <v>250</v>
          </cell>
        </row>
        <row r="693">
          <cell r="B693" t="str">
            <v>J7502</v>
          </cell>
          <cell r="C693" t="str">
            <v>ORAL, CYCLOSPORINE, 100 MG</v>
          </cell>
          <cell r="D693" t="str">
            <v>Gengraf, Neoral, Sandimmune</v>
          </cell>
          <cell r="E693">
            <v>36526</v>
          </cell>
          <cell r="F693">
            <v>1</v>
          </cell>
          <cell r="G693">
            <v>9</v>
          </cell>
          <cell r="H693" t="str">
            <v>D</v>
          </cell>
          <cell r="L693">
            <v>1.56</v>
          </cell>
        </row>
        <row r="694">
          <cell r="B694" t="str">
            <v>J7503</v>
          </cell>
          <cell r="C694" t="str">
            <v>ORAL, TACROLIMUS ER (ENVARSUS XR), 0.25MG</v>
          </cell>
          <cell r="D694" t="str">
            <v>BRAND: Envarsus XR</v>
          </cell>
          <cell r="E694">
            <v>42370</v>
          </cell>
          <cell r="F694">
            <v>1</v>
          </cell>
          <cell r="G694">
            <v>9</v>
          </cell>
          <cell r="H694" t="str">
            <v>D</v>
          </cell>
          <cell r="L694">
            <v>1.86</v>
          </cell>
        </row>
        <row r="695">
          <cell r="B695" t="str">
            <v>J7504</v>
          </cell>
          <cell r="C695" t="str">
            <v>LYMPHOCYTE IG, EQUINE, PAREN, 250MG</v>
          </cell>
          <cell r="D695" t="str">
            <v>Atgam (IV INF)</v>
          </cell>
          <cell r="E695">
            <v>32143</v>
          </cell>
          <cell r="F695" t="str">
            <v>I</v>
          </cell>
          <cell r="G695">
            <v>9</v>
          </cell>
          <cell r="H695" t="str">
            <v>D</v>
          </cell>
          <cell r="L695">
            <v>5548.96</v>
          </cell>
        </row>
        <row r="696">
          <cell r="B696" t="str">
            <v>J7507</v>
          </cell>
          <cell r="C696" t="str">
            <v>ORAL, TACROLIMUS IR, 1 MG</v>
          </cell>
          <cell r="D696" t="str">
            <v>Prograf (Oral)</v>
          </cell>
          <cell r="E696">
            <v>34700</v>
          </cell>
          <cell r="F696">
            <v>1</v>
          </cell>
          <cell r="G696">
            <v>9</v>
          </cell>
          <cell r="H696" t="str">
            <v>D</v>
          </cell>
          <cell r="L696">
            <v>0.2</v>
          </cell>
        </row>
        <row r="697">
          <cell r="B697" t="str">
            <v>J7508</v>
          </cell>
          <cell r="C697" t="str">
            <v>ORAL, TACROLIMUS ER (ASTAGRAF XL), 0.1 MG</v>
          </cell>
          <cell r="D697" t="str">
            <v>BRAND: Astagraf XL</v>
          </cell>
          <cell r="E697">
            <v>41640</v>
          </cell>
          <cell r="F697">
            <v>1</v>
          </cell>
          <cell r="G697">
            <v>9</v>
          </cell>
          <cell r="H697" t="str">
            <v>D</v>
          </cell>
          <cell r="L697">
            <v>0.6</v>
          </cell>
        </row>
        <row r="698">
          <cell r="B698" t="str">
            <v>J7509</v>
          </cell>
          <cell r="C698" t="str">
            <v>ORAL, METHYLPREDNISOLONE, 4 MG</v>
          </cell>
          <cell r="D698" t="str">
            <v>Medrol</v>
          </cell>
          <cell r="E698">
            <v>35065</v>
          </cell>
          <cell r="F698">
            <v>1</v>
          </cell>
          <cell r="G698">
            <v>9</v>
          </cell>
          <cell r="H698" t="str">
            <v>D</v>
          </cell>
          <cell r="L698">
            <v>0.16</v>
          </cell>
        </row>
        <row r="699">
          <cell r="B699" t="str">
            <v>J7510</v>
          </cell>
          <cell r="C699" t="str">
            <v>ORAL, PREDNISOLONE, 5 MG</v>
          </cell>
          <cell r="D699" t="str">
            <v>Millipred, Orapred, Veripred</v>
          </cell>
          <cell r="E699">
            <v>35065</v>
          </cell>
          <cell r="F699">
            <v>1</v>
          </cell>
          <cell r="G699">
            <v>9</v>
          </cell>
          <cell r="H699" t="str">
            <v>D</v>
          </cell>
          <cell r="L699">
            <v>0.78</v>
          </cell>
        </row>
        <row r="700">
          <cell r="B700" t="str">
            <v>J7511</v>
          </cell>
          <cell r="C700" t="str">
            <v>LYMPHOCYTE IG, RABBIT, PAREN, 25 MG</v>
          </cell>
          <cell r="D700" t="str">
            <v>Thymoglobulin (IV INF)</v>
          </cell>
          <cell r="E700">
            <v>37257</v>
          </cell>
          <cell r="F700" t="str">
            <v>I</v>
          </cell>
          <cell r="G700">
            <v>9</v>
          </cell>
          <cell r="H700" t="str">
            <v>D</v>
          </cell>
          <cell r="L700">
            <v>1057.79</v>
          </cell>
        </row>
        <row r="701">
          <cell r="B701" t="str">
            <v>J7512</v>
          </cell>
          <cell r="C701" t="str">
            <v>ORAL, PREDNISONE, IR OR DR, 1 MG</v>
          </cell>
          <cell r="D701" t="str">
            <v>Deltasone</v>
          </cell>
          <cell r="E701">
            <v>42370</v>
          </cell>
          <cell r="F701">
            <v>1</v>
          </cell>
          <cell r="G701">
            <v>9</v>
          </cell>
          <cell r="H701" t="str">
            <v>D</v>
          </cell>
          <cell r="L701">
            <v>0.01</v>
          </cell>
        </row>
        <row r="702">
          <cell r="B702" t="str">
            <v>J7514</v>
          </cell>
          <cell r="C702" t="str">
            <v>ORAL, MYCOPHENOLATE (MYHIBBIN), 100 MG</v>
          </cell>
          <cell r="D702" t="str">
            <v>BRAND: Myhibbin (ORAL SUSP)</v>
          </cell>
          <cell r="E702">
            <v>45658</v>
          </cell>
          <cell r="F702">
            <v>1</v>
          </cell>
          <cell r="G702">
            <v>9</v>
          </cell>
          <cell r="H702">
            <v>0</v>
          </cell>
          <cell r="L702">
            <v>2.2999999999999998</v>
          </cell>
        </row>
        <row r="703">
          <cell r="B703" t="str">
            <v>J7515</v>
          </cell>
          <cell r="C703" t="str">
            <v>ORAL, CYCLOSPORINE, 25 MG</v>
          </cell>
          <cell r="D703" t="str">
            <v>Gengraf, Neoral, Sandimmune</v>
          </cell>
          <cell r="E703">
            <v>36526</v>
          </cell>
          <cell r="F703">
            <v>1</v>
          </cell>
          <cell r="G703">
            <v>9</v>
          </cell>
          <cell r="H703" t="str">
            <v>D</v>
          </cell>
          <cell r="L703">
            <v>0.55000000000000004</v>
          </cell>
        </row>
        <row r="704">
          <cell r="B704" t="str">
            <v>J7516</v>
          </cell>
          <cell r="C704" t="str">
            <v>CYCLOSPORIN, PARENTERAL, 250 MG</v>
          </cell>
          <cell r="D704" t="str">
            <v>Sandimmune</v>
          </cell>
          <cell r="E704">
            <v>36526</v>
          </cell>
          <cell r="F704" t="str">
            <v>I</v>
          </cell>
          <cell r="G704">
            <v>9</v>
          </cell>
          <cell r="H704" t="str">
            <v>D</v>
          </cell>
          <cell r="L704">
            <v>75.650000000000006</v>
          </cell>
        </row>
        <row r="705">
          <cell r="B705" t="str">
            <v>J7517</v>
          </cell>
          <cell r="C705" t="str">
            <v>ORAL, MYCOPHENOLATE MOFETIL, 250 MG</v>
          </cell>
          <cell r="D705" t="str">
            <v>Cellcept (ORAL)</v>
          </cell>
          <cell r="E705">
            <v>36526</v>
          </cell>
          <cell r="F705">
            <v>1</v>
          </cell>
          <cell r="G705">
            <v>9</v>
          </cell>
          <cell r="H705" t="str">
            <v>D</v>
          </cell>
          <cell r="L705">
            <v>0.13</v>
          </cell>
        </row>
        <row r="706">
          <cell r="B706" t="str">
            <v>J7518</v>
          </cell>
          <cell r="C706" t="str">
            <v>ORAL, MYCOPHENOLIC ACID, 180 MG</v>
          </cell>
          <cell r="D706" t="str">
            <v>Myfortic (ORAL)</v>
          </cell>
          <cell r="E706">
            <v>38353</v>
          </cell>
          <cell r="F706">
            <v>1</v>
          </cell>
          <cell r="G706">
            <v>9</v>
          </cell>
          <cell r="H706" t="str">
            <v>D</v>
          </cell>
          <cell r="L706">
            <v>0.33</v>
          </cell>
        </row>
        <row r="707">
          <cell r="B707" t="str">
            <v>J7519</v>
          </cell>
          <cell r="C707" t="str">
            <v>INJ, MYCOPHENOLATE MOFETIL, 10 MG</v>
          </cell>
          <cell r="D707" t="str">
            <v>Cellcept IV (IV INF)</v>
          </cell>
          <cell r="E707">
            <v>45200</v>
          </cell>
          <cell r="F707" t="str">
            <v>I</v>
          </cell>
          <cell r="G707">
            <v>9</v>
          </cell>
          <cell r="H707" t="str">
            <v>U</v>
          </cell>
          <cell r="L707">
            <v>0.4</v>
          </cell>
        </row>
        <row r="708">
          <cell r="B708" t="str">
            <v>J7520</v>
          </cell>
          <cell r="C708" t="str">
            <v>ORAL, SIROLIMUS, 1 MG</v>
          </cell>
          <cell r="D708" t="str">
            <v>Rapamune</v>
          </cell>
          <cell r="E708">
            <v>36892</v>
          </cell>
          <cell r="F708">
            <v>1</v>
          </cell>
          <cell r="G708">
            <v>9</v>
          </cell>
          <cell r="H708" t="str">
            <v>D</v>
          </cell>
          <cell r="L708">
            <v>0.74</v>
          </cell>
        </row>
        <row r="709">
          <cell r="B709" t="str">
            <v>J7521</v>
          </cell>
          <cell r="C709" t="str">
            <v>ORAL, TACROLIMUS, GRANULES, SUSP, 0.1 MG</v>
          </cell>
          <cell r="D709" t="str">
            <v>Prograf (ORAL)</v>
          </cell>
          <cell r="E709">
            <v>45748</v>
          </cell>
          <cell r="F709">
            <v>1</v>
          </cell>
          <cell r="G709">
            <v>9</v>
          </cell>
          <cell r="H709">
            <v>0</v>
          </cell>
          <cell r="L709">
            <v>1.3</v>
          </cell>
        </row>
        <row r="710">
          <cell r="B710" t="str">
            <v>J7525</v>
          </cell>
          <cell r="C710" t="str">
            <v>TACROLIMUS, PARENTERAL, 5 MG</v>
          </cell>
          <cell r="D710" t="str">
            <v>Prograf (IV INF)</v>
          </cell>
          <cell r="E710">
            <v>36892</v>
          </cell>
          <cell r="F710" t="str">
            <v>I</v>
          </cell>
          <cell r="G710">
            <v>9</v>
          </cell>
          <cell r="H710" t="str">
            <v>D</v>
          </cell>
          <cell r="L710">
            <v>268.18</v>
          </cell>
        </row>
        <row r="711">
          <cell r="B711" t="str">
            <v>J7527</v>
          </cell>
          <cell r="C711" t="str">
            <v>ORAL, EVEROLIMUS, 0.25 MG</v>
          </cell>
          <cell r="D711" t="str">
            <v>Afinitor, Zortress</v>
          </cell>
          <cell r="E711">
            <v>41275</v>
          </cell>
          <cell r="F711">
            <v>1</v>
          </cell>
          <cell r="G711">
            <v>9</v>
          </cell>
          <cell r="H711" t="str">
            <v>D</v>
          </cell>
          <cell r="L711">
            <v>1.1599999999999999</v>
          </cell>
        </row>
        <row r="712">
          <cell r="B712" t="str">
            <v>J7601</v>
          </cell>
          <cell r="C712" t="str">
            <v>INH, ENSIFENTRINE, NON-CMPD, ADMIN THRU DME, UD, 3 MG</v>
          </cell>
          <cell r="D712" t="str">
            <v>Ohtuvayre (INH)</v>
          </cell>
          <cell r="E712">
            <v>45658</v>
          </cell>
          <cell r="F712">
            <v>1</v>
          </cell>
          <cell r="G712">
            <v>9</v>
          </cell>
          <cell r="H712">
            <v>0</v>
          </cell>
          <cell r="L712">
            <v>52.12</v>
          </cell>
        </row>
        <row r="713">
          <cell r="B713" t="str">
            <v>J7605</v>
          </cell>
          <cell r="C713" t="str">
            <v>INH, ARFORMOTEROL INH SOL, NON-CMPD, UD, 15 MCG</v>
          </cell>
          <cell r="D713" t="str">
            <v>Brovana</v>
          </cell>
          <cell r="E713">
            <v>39448</v>
          </cell>
          <cell r="F713">
            <v>1</v>
          </cell>
          <cell r="G713">
            <v>9</v>
          </cell>
          <cell r="H713" t="str">
            <v>U</v>
          </cell>
          <cell r="L713">
            <v>0.74</v>
          </cell>
        </row>
        <row r="714">
          <cell r="B714" t="str">
            <v>J7606</v>
          </cell>
          <cell r="C714" t="str">
            <v>INH, FORMOTEROL INH SOL, NON-CMPD, UD, 20 MCG</v>
          </cell>
          <cell r="D714" t="str">
            <v>Perforomist</v>
          </cell>
          <cell r="E714">
            <v>39814</v>
          </cell>
          <cell r="F714">
            <v>1</v>
          </cell>
          <cell r="G714">
            <v>9</v>
          </cell>
          <cell r="H714" t="str">
            <v>U</v>
          </cell>
          <cell r="L714">
            <v>1.55</v>
          </cell>
        </row>
        <row r="715">
          <cell r="B715" t="str">
            <v>J7608</v>
          </cell>
          <cell r="C715" t="str">
            <v>INH, ACETYLCYSTEINE INH SOL, NON-CMPD, UD, 1 GM</v>
          </cell>
          <cell r="D715" t="str">
            <v>Acetylcysteine</v>
          </cell>
          <cell r="E715">
            <v>36526</v>
          </cell>
          <cell r="F715">
            <v>1</v>
          </cell>
          <cell r="G715">
            <v>9</v>
          </cell>
          <cell r="H715" t="str">
            <v>D</v>
          </cell>
          <cell r="L715">
            <v>7.27</v>
          </cell>
        </row>
        <row r="716">
          <cell r="B716" t="str">
            <v>J7611</v>
          </cell>
          <cell r="C716" t="str">
            <v>INH, ALBUTEROL INH SOL, NON-CMPD, CONC, 1 MG</v>
          </cell>
          <cell r="D716" t="str">
            <v>Albuterol</v>
          </cell>
          <cell r="E716">
            <v>38353</v>
          </cell>
          <cell r="F716">
            <v>1</v>
          </cell>
          <cell r="G716">
            <v>9</v>
          </cell>
          <cell r="H716">
            <v>0</v>
          </cell>
          <cell r="L716">
            <v>0.23</v>
          </cell>
        </row>
        <row r="717">
          <cell r="B717" t="str">
            <v>J7612</v>
          </cell>
          <cell r="C717" t="str">
            <v>INH, LEVALBUTEROL INH SOL, NON-CMPD, CONC, 0.5 MG</v>
          </cell>
          <cell r="D717" t="str">
            <v>Xopenex</v>
          </cell>
          <cell r="E717">
            <v>38353</v>
          </cell>
          <cell r="F717">
            <v>1</v>
          </cell>
          <cell r="G717">
            <v>9</v>
          </cell>
          <cell r="H717" t="str">
            <v>D</v>
          </cell>
          <cell r="L717">
            <v>0.34</v>
          </cell>
        </row>
        <row r="718">
          <cell r="B718" t="str">
            <v>J7613</v>
          </cell>
          <cell r="C718" t="str">
            <v>INH, ALBUTEROL INH SOL, NON-CMPD, UD, 1 MG</v>
          </cell>
          <cell r="D718" t="str">
            <v>Albuterol</v>
          </cell>
          <cell r="E718">
            <v>38353</v>
          </cell>
          <cell r="F718">
            <v>1</v>
          </cell>
          <cell r="G718">
            <v>9</v>
          </cell>
          <cell r="H718">
            <v>0</v>
          </cell>
          <cell r="L718">
            <v>0.06</v>
          </cell>
        </row>
        <row r="719">
          <cell r="B719" t="str">
            <v>J7614</v>
          </cell>
          <cell r="C719" t="str">
            <v>INH, LEVALBUTEROL INH SOL, NON-CMPD, UD, 0.5 MG</v>
          </cell>
          <cell r="D719" t="str">
            <v>Xopenex</v>
          </cell>
          <cell r="E719">
            <v>38353</v>
          </cell>
          <cell r="F719">
            <v>1</v>
          </cell>
          <cell r="G719">
            <v>9</v>
          </cell>
          <cell r="H719" t="str">
            <v>D</v>
          </cell>
          <cell r="L719">
            <v>0.08</v>
          </cell>
        </row>
        <row r="720">
          <cell r="B720" t="str">
            <v>J7620</v>
          </cell>
          <cell r="C720" t="str">
            <v>INH, ALBUTEROL 2.5 MG/IPRATR 0.5 MG, NON-CMPD</v>
          </cell>
          <cell r="D720" t="str">
            <v>Albuterol/Ipratropium</v>
          </cell>
          <cell r="E720">
            <v>38718</v>
          </cell>
          <cell r="F720">
            <v>1</v>
          </cell>
          <cell r="G720">
            <v>9</v>
          </cell>
          <cell r="H720" t="str">
            <v>D</v>
          </cell>
          <cell r="L720">
            <v>0.2</v>
          </cell>
        </row>
        <row r="721">
          <cell r="B721" t="str">
            <v>J7626</v>
          </cell>
          <cell r="C721" t="str">
            <v>INH, BUDESONIDE INH SOL, NON-CMPD, UD, 0.5 MG</v>
          </cell>
          <cell r="D721" t="str">
            <v>Pulmicort</v>
          </cell>
          <cell r="E721">
            <v>37257</v>
          </cell>
          <cell r="F721">
            <v>1</v>
          </cell>
          <cell r="G721">
            <v>9</v>
          </cell>
          <cell r="H721" t="str">
            <v>D</v>
          </cell>
          <cell r="L721">
            <v>1.0900000000000001</v>
          </cell>
        </row>
        <row r="722">
          <cell r="B722" t="str">
            <v>J7631</v>
          </cell>
          <cell r="C722" t="str">
            <v>INH, CROMOLYN INH SOL, NON-CMPD, UD, 10 MG</v>
          </cell>
          <cell r="D722" t="str">
            <v>Cromolyn</v>
          </cell>
          <cell r="E722">
            <v>36526</v>
          </cell>
          <cell r="F722">
            <v>1</v>
          </cell>
          <cell r="G722">
            <v>9</v>
          </cell>
          <cell r="H722" t="str">
            <v>D</v>
          </cell>
          <cell r="L722">
            <v>0.69</v>
          </cell>
        </row>
        <row r="723">
          <cell r="B723" t="str">
            <v>J7639</v>
          </cell>
          <cell r="C723" t="str">
            <v>INH, DORNASE ALFA INH SOL, NON-CMPD, UD, 1 MG</v>
          </cell>
          <cell r="D723" t="str">
            <v>Pulmozyme</v>
          </cell>
          <cell r="E723">
            <v>36526</v>
          </cell>
          <cell r="F723">
            <v>1</v>
          </cell>
          <cell r="G723">
            <v>9</v>
          </cell>
          <cell r="H723">
            <v>0</v>
          </cell>
          <cell r="L723">
            <v>56.78</v>
          </cell>
        </row>
        <row r="724">
          <cell r="B724" t="str">
            <v>J7644</v>
          </cell>
          <cell r="C724" t="str">
            <v>INH, IPRATROPIUM INH SOL, NON-CMPD, UD, 1 MG</v>
          </cell>
          <cell r="D724" t="str">
            <v>Ipratropium</v>
          </cell>
          <cell r="E724">
            <v>36526</v>
          </cell>
          <cell r="F724">
            <v>1</v>
          </cell>
          <cell r="G724">
            <v>9</v>
          </cell>
          <cell r="H724" t="str">
            <v>D</v>
          </cell>
          <cell r="L724">
            <v>0.44</v>
          </cell>
        </row>
        <row r="725">
          <cell r="B725" t="str">
            <v>J7665</v>
          </cell>
          <cell r="C725" t="str">
            <v>INH, MANNITOL, ADMIN THROUGH AN INHALER, 5 MG</v>
          </cell>
          <cell r="D725" t="str">
            <v>Aridol, Bronchitol (Add 2/2/21)</v>
          </cell>
          <cell r="E725">
            <v>40909</v>
          </cell>
          <cell r="F725">
            <v>1</v>
          </cell>
          <cell r="G725">
            <v>9</v>
          </cell>
          <cell r="H725" t="str">
            <v>D</v>
          </cell>
          <cell r="L725">
            <v>0.98</v>
          </cell>
        </row>
        <row r="726">
          <cell r="B726" t="str">
            <v>J7674</v>
          </cell>
          <cell r="C726" t="str">
            <v>INH, METHACHOLINE CL INH SOL THRU NEB, 1 MG</v>
          </cell>
          <cell r="D726" t="str">
            <v>Provocholine</v>
          </cell>
          <cell r="E726">
            <v>38353</v>
          </cell>
          <cell r="F726">
            <v>1</v>
          </cell>
          <cell r="G726">
            <v>9</v>
          </cell>
          <cell r="H726" t="str">
            <v>D</v>
          </cell>
          <cell r="L726">
            <v>1.94</v>
          </cell>
        </row>
        <row r="727">
          <cell r="B727" t="str">
            <v>J7677</v>
          </cell>
          <cell r="C727" t="str">
            <v>INH, REVEFENACIN INH SOL, NON-CMPD, 1 MCG</v>
          </cell>
          <cell r="D727" t="str">
            <v>Yupelri</v>
          </cell>
          <cell r="E727">
            <v>43647</v>
          </cell>
          <cell r="F727">
            <v>1</v>
          </cell>
          <cell r="G727">
            <v>9</v>
          </cell>
          <cell r="H727" t="str">
            <v>D</v>
          </cell>
          <cell r="L727">
            <v>0.2</v>
          </cell>
        </row>
        <row r="728">
          <cell r="B728" t="str">
            <v>J7682</v>
          </cell>
          <cell r="C728" t="str">
            <v>INH, TOBRAMYCIN INH SOL, NON-CMPD, UD, 300 MG</v>
          </cell>
          <cell r="D728" t="str">
            <v>Bethkis, Kitabis, Tobi</v>
          </cell>
          <cell r="E728">
            <v>36526</v>
          </cell>
          <cell r="F728">
            <v>1</v>
          </cell>
          <cell r="G728">
            <v>9</v>
          </cell>
          <cell r="H728" t="str">
            <v>D</v>
          </cell>
          <cell r="L728">
            <v>12.31</v>
          </cell>
        </row>
        <row r="729">
          <cell r="B729" t="str">
            <v>J7686</v>
          </cell>
          <cell r="C729" t="str">
            <v>INH, TREPROSTINIL INH SOL, NON-CMPD, UD, 1.74 MG</v>
          </cell>
          <cell r="D729" t="str">
            <v>Tyvaso</v>
          </cell>
          <cell r="E729">
            <v>40544</v>
          </cell>
          <cell r="F729">
            <v>1</v>
          </cell>
          <cell r="G729">
            <v>9</v>
          </cell>
          <cell r="H729" t="str">
            <v>D</v>
          </cell>
          <cell r="L729">
            <v>832.83</v>
          </cell>
        </row>
        <row r="730">
          <cell r="B730" t="str">
            <v>J8501</v>
          </cell>
          <cell r="C730" t="str">
            <v>ORAL, APREPITANT, 5 MG</v>
          </cell>
          <cell r="D730" t="str">
            <v>Emend</v>
          </cell>
          <cell r="E730">
            <v>38353</v>
          </cell>
          <cell r="F730">
            <v>1</v>
          </cell>
          <cell r="G730">
            <v>9</v>
          </cell>
          <cell r="H730" t="str">
            <v>D</v>
          </cell>
          <cell r="L730">
            <v>3.07</v>
          </cell>
        </row>
        <row r="731">
          <cell r="B731" t="str">
            <v>J8515</v>
          </cell>
          <cell r="C731" t="str">
            <v>ORAL, CABERGOLINE, 0.25 MG</v>
          </cell>
          <cell r="D731" t="str">
            <v>Cabergoline</v>
          </cell>
          <cell r="E731">
            <v>38718</v>
          </cell>
          <cell r="F731">
            <v>1</v>
          </cell>
          <cell r="G731">
            <v>9</v>
          </cell>
          <cell r="H731" t="str">
            <v>D</v>
          </cell>
          <cell r="L731">
            <v>0.3</v>
          </cell>
        </row>
        <row r="732">
          <cell r="B732" t="str">
            <v>J8522</v>
          </cell>
          <cell r="C732" t="str">
            <v>ORAL, CAPECITABINE, 50 MG</v>
          </cell>
          <cell r="D732" t="str">
            <v>Xeloda (Oral)</v>
          </cell>
          <cell r="E732">
            <v>45566</v>
          </cell>
          <cell r="F732">
            <v>1</v>
          </cell>
          <cell r="G732">
            <v>9</v>
          </cell>
          <cell r="H732">
            <v>0</v>
          </cell>
          <cell r="L732">
            <v>0.08</v>
          </cell>
        </row>
        <row r="733">
          <cell r="B733" t="str">
            <v>J8530</v>
          </cell>
          <cell r="C733" t="str">
            <v>ORAL, CYCLOPHOSPHAMIDE, 25 MG</v>
          </cell>
          <cell r="D733" t="str">
            <v>Cyclophosphamide (Oral)</v>
          </cell>
          <cell r="E733">
            <v>34700</v>
          </cell>
          <cell r="F733">
            <v>1</v>
          </cell>
          <cell r="G733">
            <v>9</v>
          </cell>
          <cell r="H733" t="str">
            <v>D</v>
          </cell>
          <cell r="L733">
            <v>1.49</v>
          </cell>
        </row>
        <row r="734">
          <cell r="B734" t="str">
            <v>J8540</v>
          </cell>
          <cell r="C734" t="str">
            <v>ORAL, DEXAMETHASONE, 0.25 MG</v>
          </cell>
          <cell r="D734" t="str">
            <v>Locort, Dexpak, Zodex, Zonacort</v>
          </cell>
          <cell r="E734">
            <v>38718</v>
          </cell>
          <cell r="F734">
            <v>1</v>
          </cell>
          <cell r="G734">
            <v>9</v>
          </cell>
          <cell r="H734" t="str">
            <v>D</v>
          </cell>
          <cell r="L734">
            <v>0.03</v>
          </cell>
        </row>
        <row r="735">
          <cell r="B735" t="str">
            <v>J8541</v>
          </cell>
          <cell r="C735" t="str">
            <v>ORAL, DEXAMETHASONE (HEMADY), 0.25 MG</v>
          </cell>
          <cell r="D735" t="str">
            <v>Hemady (Oral)</v>
          </cell>
          <cell r="E735">
            <v>45566</v>
          </cell>
          <cell r="F735">
            <v>1</v>
          </cell>
          <cell r="G735">
            <v>9</v>
          </cell>
          <cell r="H735">
            <v>0</v>
          </cell>
          <cell r="L735">
            <v>0.36</v>
          </cell>
        </row>
        <row r="736">
          <cell r="B736" t="str">
            <v>J8560</v>
          </cell>
          <cell r="C736" t="str">
            <v>ORAL, ETOPOSIDE, 50 MG</v>
          </cell>
          <cell r="D736" t="str">
            <v>Etoposide</v>
          </cell>
          <cell r="E736">
            <v>34700</v>
          </cell>
          <cell r="F736">
            <v>1</v>
          </cell>
          <cell r="G736">
            <v>9</v>
          </cell>
          <cell r="H736" t="str">
            <v>D</v>
          </cell>
          <cell r="L736">
            <v>88.06</v>
          </cell>
        </row>
        <row r="737">
          <cell r="B737" t="str">
            <v>J8565</v>
          </cell>
          <cell r="C737" t="str">
            <v>ORAL, GEFITINIB, 250 MG</v>
          </cell>
          <cell r="D737" t="str">
            <v>Iressa</v>
          </cell>
          <cell r="E737">
            <v>38353</v>
          </cell>
          <cell r="F737">
            <v>1</v>
          </cell>
          <cell r="G737">
            <v>9</v>
          </cell>
          <cell r="H737" t="str">
            <v>D</v>
          </cell>
          <cell r="L737">
            <v>154.27000000000001</v>
          </cell>
        </row>
        <row r="738">
          <cell r="B738" t="str">
            <v>J8610</v>
          </cell>
          <cell r="C738" t="str">
            <v>ORAL, METHOTREXATE, 2.5 MG</v>
          </cell>
          <cell r="D738" t="str">
            <v>Trexall, Xatmep</v>
          </cell>
          <cell r="E738">
            <v>34700</v>
          </cell>
          <cell r="F738">
            <v>1</v>
          </cell>
          <cell r="G738">
            <v>9</v>
          </cell>
          <cell r="H738" t="str">
            <v>D</v>
          </cell>
          <cell r="L738">
            <v>0.15</v>
          </cell>
        </row>
        <row r="739">
          <cell r="B739" t="str">
            <v>J8611</v>
          </cell>
          <cell r="C739" t="str">
            <v>ORAL, METHOTREXATE (JYLAMVO), 2.5 MG</v>
          </cell>
          <cell r="D739" t="str">
            <v>BRAND: Jylamvo (ORAL)</v>
          </cell>
          <cell r="E739">
            <v>45474</v>
          </cell>
          <cell r="F739">
            <v>1</v>
          </cell>
          <cell r="G739">
            <v>9</v>
          </cell>
          <cell r="H739">
            <v>0</v>
          </cell>
          <cell r="L739">
            <v>16.47</v>
          </cell>
        </row>
        <row r="740">
          <cell r="B740" t="str">
            <v>J8612</v>
          </cell>
          <cell r="C740" t="str">
            <v>ORAL, METHOTREXATE (XATMEP), 2.5 MG</v>
          </cell>
          <cell r="D740" t="str">
            <v>BRAND: Xatmep (ORAL)</v>
          </cell>
          <cell r="E740">
            <v>45474</v>
          </cell>
          <cell r="F740">
            <v>1</v>
          </cell>
          <cell r="G740">
            <v>9</v>
          </cell>
          <cell r="H740">
            <v>0</v>
          </cell>
          <cell r="L740">
            <v>22.92</v>
          </cell>
        </row>
        <row r="741">
          <cell r="B741" t="str">
            <v>J8655</v>
          </cell>
          <cell r="C741" t="str">
            <v>ORAL, NETUPITANT 300 MG/PALONOSET 0.5MG</v>
          </cell>
          <cell r="D741" t="str">
            <v>Akynzeo</v>
          </cell>
          <cell r="E741">
            <v>42370</v>
          </cell>
          <cell r="F741">
            <v>1</v>
          </cell>
          <cell r="G741">
            <v>9</v>
          </cell>
          <cell r="H741" t="str">
            <v>D</v>
          </cell>
          <cell r="L741">
            <v>474.04</v>
          </cell>
        </row>
        <row r="742">
          <cell r="B742" t="str">
            <v>J8670</v>
          </cell>
          <cell r="C742" t="str">
            <v>ORAL, ROLAPITANT, 1 MG</v>
          </cell>
          <cell r="D742" t="str">
            <v>Varubi</v>
          </cell>
          <cell r="E742">
            <v>42736</v>
          </cell>
          <cell r="F742">
            <v>1</v>
          </cell>
          <cell r="G742">
            <v>9</v>
          </cell>
          <cell r="H742" t="str">
            <v>U</v>
          </cell>
          <cell r="L742">
            <v>3.68</v>
          </cell>
        </row>
        <row r="743">
          <cell r="B743" t="str">
            <v>J8700</v>
          </cell>
          <cell r="C743" t="str">
            <v>ORAL, TEMOZOLOMIDE, 5 MG</v>
          </cell>
          <cell r="D743" t="str">
            <v>Temodar</v>
          </cell>
          <cell r="E743">
            <v>36892</v>
          </cell>
          <cell r="F743">
            <v>1</v>
          </cell>
          <cell r="G743">
            <v>9</v>
          </cell>
          <cell r="H743" t="str">
            <v>D</v>
          </cell>
          <cell r="L743">
            <v>0.43</v>
          </cell>
        </row>
        <row r="744">
          <cell r="B744" t="str">
            <v>J8705</v>
          </cell>
          <cell r="C744" t="str">
            <v>ORAL, TOPOTECAN, 0.25 MG</v>
          </cell>
          <cell r="D744" t="str">
            <v>Hycamtin</v>
          </cell>
          <cell r="E744">
            <v>39814</v>
          </cell>
          <cell r="F744">
            <v>1</v>
          </cell>
          <cell r="G744">
            <v>9</v>
          </cell>
          <cell r="H744" t="str">
            <v>D</v>
          </cell>
          <cell r="L744">
            <v>125.33</v>
          </cell>
        </row>
        <row r="745">
          <cell r="B745" t="str">
            <v>J9000</v>
          </cell>
          <cell r="C745" t="str">
            <v>INJ, DOXORUBICIN HCL, 10 MG</v>
          </cell>
          <cell r="D745" t="str">
            <v>Adriamycin (IVP, IV INF)</v>
          </cell>
          <cell r="E745">
            <v>30682</v>
          </cell>
          <cell r="F745" t="str">
            <v>I</v>
          </cell>
          <cell r="G745">
            <v>9</v>
          </cell>
          <cell r="H745" t="str">
            <v>U</v>
          </cell>
          <cell r="L745">
            <v>2.71</v>
          </cell>
        </row>
        <row r="746">
          <cell r="B746" t="str">
            <v>J9011</v>
          </cell>
          <cell r="C746" t="str">
            <v>INJ, DATOPOTAMAB DERUXTECAN-DLNK, 1 MG</v>
          </cell>
          <cell r="D746" t="str">
            <v>Datroway (IV INF)</v>
          </cell>
          <cell r="E746">
            <v>45931</v>
          </cell>
          <cell r="F746" t="str">
            <v>I</v>
          </cell>
          <cell r="G746">
            <v>9</v>
          </cell>
          <cell r="H746">
            <v>0</v>
          </cell>
          <cell r="L746">
            <v>52.5</v>
          </cell>
        </row>
        <row r="747">
          <cell r="B747" t="str">
            <v>J9015</v>
          </cell>
          <cell r="C747" t="str">
            <v>INJ, ALDESLEUKIN, SINGLE USE VIAL</v>
          </cell>
          <cell r="D747" t="str">
            <v>Proleukin (IV INF)</v>
          </cell>
          <cell r="E747">
            <v>35065</v>
          </cell>
          <cell r="F747" t="str">
            <v>I</v>
          </cell>
          <cell r="G747">
            <v>9</v>
          </cell>
          <cell r="H747" t="str">
            <v>U</v>
          </cell>
          <cell r="L747">
            <v>6078.44</v>
          </cell>
        </row>
        <row r="748">
          <cell r="B748" t="str">
            <v>J9017</v>
          </cell>
          <cell r="C748" t="str">
            <v>INJ, ARSENIC TRIOXIDE, 1 MG</v>
          </cell>
          <cell r="D748" t="str">
            <v>Trisenox (IV INF)</v>
          </cell>
          <cell r="E748">
            <v>37257</v>
          </cell>
          <cell r="F748" t="str">
            <v>I</v>
          </cell>
          <cell r="G748">
            <v>9</v>
          </cell>
          <cell r="H748">
            <v>0</v>
          </cell>
          <cell r="L748">
            <v>5.07</v>
          </cell>
        </row>
        <row r="749">
          <cell r="B749" t="str">
            <v>J9021</v>
          </cell>
          <cell r="C749" t="str">
            <v>INJ, ASPARAGINASE, RECO (RYLAZE), 0.1 MG</v>
          </cell>
          <cell r="D749" t="str">
            <v>BRAND: Rylaze (IM)</v>
          </cell>
          <cell r="E749">
            <v>44562</v>
          </cell>
          <cell r="F749" t="str">
            <v>I</v>
          </cell>
          <cell r="G749">
            <v>30</v>
          </cell>
          <cell r="H749" t="str">
            <v>U</v>
          </cell>
          <cell r="L749">
            <v>58.7</v>
          </cell>
        </row>
        <row r="750">
          <cell r="B750" t="str">
            <v>J9022</v>
          </cell>
          <cell r="C750" t="str">
            <v>INJ, ATEZOLIZUMAB, 10 MG</v>
          </cell>
          <cell r="D750" t="str">
            <v>Tecentriq (IV INF)</v>
          </cell>
          <cell r="E750">
            <v>43101</v>
          </cell>
          <cell r="F750" t="str">
            <v>I</v>
          </cell>
          <cell r="G750">
            <v>9</v>
          </cell>
          <cell r="H750" t="str">
            <v>U</v>
          </cell>
          <cell r="L750">
            <v>96.55</v>
          </cell>
        </row>
        <row r="751">
          <cell r="B751" t="str">
            <v>J9023</v>
          </cell>
          <cell r="C751" t="str">
            <v>INJ, AVELUMAB, 10 MG</v>
          </cell>
          <cell r="D751" t="str">
            <v>Bavencio (IV INF)</v>
          </cell>
          <cell r="E751">
            <v>43101</v>
          </cell>
          <cell r="F751" t="str">
            <v>I</v>
          </cell>
          <cell r="G751">
            <v>9</v>
          </cell>
          <cell r="H751">
            <v>0</v>
          </cell>
          <cell r="L751">
            <v>108.64</v>
          </cell>
        </row>
        <row r="752">
          <cell r="B752" t="str">
            <v>J9024</v>
          </cell>
          <cell r="C752" t="str">
            <v>INJ, ATEZOLIZUMAB/HYALURONIDASE-TQJS, 5 MG</v>
          </cell>
          <cell r="D752" t="str">
            <v>Tecentriq Hybreza (SUBQ)</v>
          </cell>
          <cell r="E752">
            <v>45748</v>
          </cell>
          <cell r="F752" t="str">
            <v>I</v>
          </cell>
          <cell r="G752">
            <v>30</v>
          </cell>
          <cell r="H752">
            <v>0</v>
          </cell>
          <cell r="L752">
            <v>32.549999999999997</v>
          </cell>
        </row>
        <row r="753">
          <cell r="B753" t="str">
            <v>J9025</v>
          </cell>
          <cell r="C753" t="str">
            <v>INJ, AZACITIDINE, 1 MG</v>
          </cell>
          <cell r="D753" t="str">
            <v>Vidaza (IV INF, SUBQ)</v>
          </cell>
          <cell r="E753">
            <v>38718</v>
          </cell>
          <cell r="F753" t="str">
            <v>I</v>
          </cell>
          <cell r="G753">
            <v>30</v>
          </cell>
          <cell r="H753" t="str">
            <v>U</v>
          </cell>
          <cell r="L753">
            <v>0.4</v>
          </cell>
        </row>
        <row r="754">
          <cell r="B754" t="str">
            <v>J9026</v>
          </cell>
          <cell r="C754" t="str">
            <v>INJ, TARLATAMAB-DLLE, 1 MG</v>
          </cell>
          <cell r="D754" t="str">
            <v>Imdelltra (IV INF)</v>
          </cell>
          <cell r="E754">
            <v>45658</v>
          </cell>
          <cell r="F754" t="str">
            <v>I</v>
          </cell>
          <cell r="G754">
            <v>9</v>
          </cell>
          <cell r="H754">
            <v>0</v>
          </cell>
          <cell r="L754">
            <v>1612.42</v>
          </cell>
        </row>
        <row r="755">
          <cell r="B755" t="str">
            <v>J9027</v>
          </cell>
          <cell r="C755" t="str">
            <v>INJ, CLOFARABINE, 1 MG</v>
          </cell>
          <cell r="D755" t="str">
            <v>Clolar (IV INF)</v>
          </cell>
          <cell r="E755">
            <v>38718</v>
          </cell>
          <cell r="F755" t="str">
            <v>I</v>
          </cell>
          <cell r="G755">
            <v>9</v>
          </cell>
          <cell r="H755">
            <v>0</v>
          </cell>
          <cell r="L755">
            <v>16.25</v>
          </cell>
        </row>
        <row r="756">
          <cell r="B756" t="str">
            <v>J9028</v>
          </cell>
          <cell r="C756" t="str">
            <v>INJ, NOGAPENDEKIN ALFA INBAKICEPT-PMLN, INTRAVESICAL, 1 MCG</v>
          </cell>
          <cell r="D756" t="str">
            <v>Anktiva (Intravesicular instillation)</v>
          </cell>
          <cell r="E756">
            <v>45658</v>
          </cell>
          <cell r="F756">
            <v>1</v>
          </cell>
          <cell r="G756">
            <v>9</v>
          </cell>
          <cell r="H756">
            <v>0</v>
          </cell>
          <cell r="L756">
            <v>94.31</v>
          </cell>
        </row>
        <row r="757">
          <cell r="B757" t="str">
            <v>J9029</v>
          </cell>
          <cell r="C757" t="str">
            <v>INSTILL, NADOFARAGENE FIRADENOVEC-VNCG, PER TX</v>
          </cell>
          <cell r="D757" t="str">
            <v>Adstiladrin (Intravesicular instillation)</v>
          </cell>
          <cell r="E757">
            <v>45108</v>
          </cell>
          <cell r="F757">
            <v>1</v>
          </cell>
          <cell r="G757">
            <v>9</v>
          </cell>
          <cell r="H757">
            <v>0</v>
          </cell>
          <cell r="L757">
            <v>64331.61</v>
          </cell>
        </row>
        <row r="758">
          <cell r="B758" t="str">
            <v>J9030</v>
          </cell>
          <cell r="C758" t="str">
            <v>BCG, LIVE, INTRAVESICAL INSTILL, 1 MG</v>
          </cell>
          <cell r="D758" t="str">
            <v>TheraCys, Tice BCG (Intravesicular instillation)</v>
          </cell>
          <cell r="E758">
            <v>43647</v>
          </cell>
          <cell r="F758">
            <v>1</v>
          </cell>
          <cell r="G758">
            <v>9</v>
          </cell>
          <cell r="H758">
            <v>0</v>
          </cell>
          <cell r="L758">
            <v>3.38</v>
          </cell>
        </row>
        <row r="759">
          <cell r="B759" t="str">
            <v>J9032</v>
          </cell>
          <cell r="C759" t="str">
            <v>INJ, BELINOSTAT, 10 MG</v>
          </cell>
          <cell r="D759" t="str">
            <v>Beleodaq (IV INF)</v>
          </cell>
          <cell r="E759">
            <v>42370</v>
          </cell>
          <cell r="F759" t="str">
            <v>I</v>
          </cell>
          <cell r="G759">
            <v>9</v>
          </cell>
          <cell r="H759">
            <v>0</v>
          </cell>
          <cell r="L759">
            <v>54.45</v>
          </cell>
        </row>
        <row r="760">
          <cell r="B760" t="str">
            <v>J9033</v>
          </cell>
          <cell r="C760" t="str">
            <v>INJ, BENDAMUSTINE HCL (TREANDA), 1 MG</v>
          </cell>
          <cell r="D760" t="str">
            <v>BRAND: Treanda (IV INF)</v>
          </cell>
          <cell r="E760">
            <v>39814</v>
          </cell>
          <cell r="F760" t="str">
            <v>I</v>
          </cell>
          <cell r="G760">
            <v>9</v>
          </cell>
          <cell r="H760">
            <v>0</v>
          </cell>
          <cell r="L760">
            <v>2.96</v>
          </cell>
        </row>
        <row r="761">
          <cell r="B761" t="str">
            <v>J9034</v>
          </cell>
          <cell r="C761" t="str">
            <v>INJ, BENDAMUSTINE HCL (BENDEKA), 1 MG</v>
          </cell>
          <cell r="D761" t="str">
            <v>BRAND: Bendeka (IV INF)</v>
          </cell>
          <cell r="E761">
            <v>42736</v>
          </cell>
          <cell r="F761" t="str">
            <v>I</v>
          </cell>
          <cell r="G761">
            <v>9</v>
          </cell>
          <cell r="H761">
            <v>0</v>
          </cell>
          <cell r="L761">
            <v>12.53</v>
          </cell>
        </row>
        <row r="762">
          <cell r="B762" t="str">
            <v>J9035</v>
          </cell>
          <cell r="C762" t="str">
            <v>INJ, BEVACIZUMAB, 10 MG</v>
          </cell>
          <cell r="D762" t="str">
            <v>Avastin (IV INF)</v>
          </cell>
          <cell r="E762">
            <v>38353</v>
          </cell>
          <cell r="F762" t="str">
            <v>I</v>
          </cell>
          <cell r="G762">
            <v>9</v>
          </cell>
          <cell r="H762">
            <v>0</v>
          </cell>
          <cell r="L762">
            <v>74.819999999999993</v>
          </cell>
        </row>
        <row r="763">
          <cell r="B763" t="str">
            <v>J9036</v>
          </cell>
          <cell r="C763" t="str">
            <v>INJ, BENDAMUSTINE (BELRAPZO), 1 MG</v>
          </cell>
          <cell r="D763" t="str">
            <v>BRAND: Belrapzo (IV INF). NDC 42367-0520/0521-25</v>
          </cell>
          <cell r="E763">
            <v>43647</v>
          </cell>
          <cell r="F763" t="str">
            <v>I</v>
          </cell>
          <cell r="G763">
            <v>9</v>
          </cell>
          <cell r="H763">
            <v>0</v>
          </cell>
          <cell r="L763">
            <v>11.6</v>
          </cell>
        </row>
        <row r="764">
          <cell r="B764" t="str">
            <v>J9038</v>
          </cell>
          <cell r="C764" t="str">
            <v>INJ, AXATILIMAB-CSFR, 0.1 MG</v>
          </cell>
          <cell r="D764" t="str">
            <v>Niktimvo (IV INF)</v>
          </cell>
          <cell r="E764">
            <v>45748</v>
          </cell>
          <cell r="F764" t="str">
            <v>I</v>
          </cell>
          <cell r="G764">
            <v>9</v>
          </cell>
          <cell r="H764">
            <v>0</v>
          </cell>
          <cell r="L764">
            <v>56.46</v>
          </cell>
        </row>
        <row r="765">
          <cell r="B765" t="str">
            <v>J9039</v>
          </cell>
          <cell r="C765" t="str">
            <v>INJ, BLINATUMOMAB, 1 MICROGRAM</v>
          </cell>
          <cell r="D765" t="str">
            <v>Blincyto (IV INF)</v>
          </cell>
          <cell r="E765">
            <v>42370</v>
          </cell>
          <cell r="F765" t="str">
            <v>I</v>
          </cell>
          <cell r="G765">
            <v>9</v>
          </cell>
          <cell r="H765">
            <v>0</v>
          </cell>
          <cell r="L765">
            <v>172.9</v>
          </cell>
        </row>
        <row r="766">
          <cell r="B766" t="str">
            <v>J9040</v>
          </cell>
          <cell r="C766" t="str">
            <v>INJ, BLEOMYCIN SULFATE, 15 UNITS</v>
          </cell>
          <cell r="D766" t="str">
            <v>Bleomycin (IM, SUBQ, Intrapleural, slow IVP)</v>
          </cell>
          <cell r="E766">
            <v>30682</v>
          </cell>
          <cell r="F766" t="str">
            <v>I</v>
          </cell>
          <cell r="G766">
            <v>30</v>
          </cell>
          <cell r="H766" t="str">
            <v>U</v>
          </cell>
          <cell r="L766">
            <v>24.84</v>
          </cell>
        </row>
        <row r="767">
          <cell r="B767" t="str">
            <v>J9041</v>
          </cell>
          <cell r="C767" t="str">
            <v>INJ, BORTEZOMIB, 0.1 MG</v>
          </cell>
          <cell r="D767" t="str">
            <v>Velcade (SUBQ, IM)
EXCLUDE LABELER: 00409 (powder), 43598 (powder), 63323 (powder), 00409 (powder), 70511, 72266</v>
          </cell>
          <cell r="E767">
            <v>38353</v>
          </cell>
          <cell r="F767" t="str">
            <v>I</v>
          </cell>
          <cell r="G767">
            <v>30</v>
          </cell>
          <cell r="H767" t="str">
            <v>U</v>
          </cell>
          <cell r="L767">
            <v>2.04</v>
          </cell>
        </row>
        <row r="768">
          <cell r="B768" t="str">
            <v>J9042</v>
          </cell>
          <cell r="C768" t="str">
            <v>INJ, BRENTUXIMAB VEDOTIN, 1 MG</v>
          </cell>
          <cell r="D768" t="str">
            <v>Adcetris (IV INF)</v>
          </cell>
          <cell r="E768">
            <v>41275</v>
          </cell>
          <cell r="F768" t="str">
            <v>I</v>
          </cell>
          <cell r="G768">
            <v>9</v>
          </cell>
          <cell r="H768" t="str">
            <v>U</v>
          </cell>
          <cell r="L768">
            <v>279.20999999999998</v>
          </cell>
        </row>
        <row r="769">
          <cell r="B769" t="str">
            <v>J9043</v>
          </cell>
          <cell r="C769" t="str">
            <v>INJ, CABAZITAXEL, 1 MG</v>
          </cell>
          <cell r="D769" t="str">
            <v>Jevtana (IV INF)
EXCLUDE LABELER: 00781, 10 mg/mL</v>
          </cell>
          <cell r="E769">
            <v>40909</v>
          </cell>
          <cell r="F769" t="str">
            <v>I</v>
          </cell>
          <cell r="G769">
            <v>9</v>
          </cell>
          <cell r="H769" t="str">
            <v>U</v>
          </cell>
          <cell r="L769">
            <v>233.73</v>
          </cell>
        </row>
        <row r="770">
          <cell r="B770" t="str">
            <v>J9045</v>
          </cell>
          <cell r="C770" t="str">
            <v>INJ, CARBOPLATIN, 50 MG</v>
          </cell>
          <cell r="D770" t="str">
            <v>Paraplatin (IV INF)</v>
          </cell>
          <cell r="E770">
            <v>32874</v>
          </cell>
          <cell r="F770" t="str">
            <v>I</v>
          </cell>
          <cell r="G770">
            <v>9</v>
          </cell>
          <cell r="H770" t="str">
            <v>U</v>
          </cell>
          <cell r="L770">
            <v>3.15</v>
          </cell>
        </row>
        <row r="771">
          <cell r="B771" t="str">
            <v>J9047</v>
          </cell>
          <cell r="C771" t="str">
            <v>INJ, CARFILZOMIB, 1 MG</v>
          </cell>
          <cell r="D771" t="str">
            <v>Kyprolis (IV INF)</v>
          </cell>
          <cell r="E771">
            <v>41640</v>
          </cell>
          <cell r="F771" t="str">
            <v>I</v>
          </cell>
          <cell r="G771">
            <v>9</v>
          </cell>
          <cell r="H771">
            <v>0</v>
          </cell>
          <cell r="L771">
            <v>60.29</v>
          </cell>
        </row>
        <row r="772">
          <cell r="B772" t="str">
            <v>J9049</v>
          </cell>
          <cell r="C772" t="str">
            <v>INJ, BORTEZOMIB (HOSPIRA), NTE TO J9041, 0.1 MG</v>
          </cell>
          <cell r="D772" t="str">
            <v>Bortezomib (IVB, SUBQ)
LABELER: 00409 (HICL 25202; GCN 071060, 081369) *ONLY 1 mg &amp; 2.5 mg POWDER*</v>
          </cell>
          <cell r="E772">
            <v>44927</v>
          </cell>
          <cell r="F772" t="str">
            <v>I</v>
          </cell>
          <cell r="G772">
            <v>30</v>
          </cell>
          <cell r="H772">
            <v>0</v>
          </cell>
          <cell r="L772">
            <v>1.71</v>
          </cell>
        </row>
        <row r="773">
          <cell r="B773" t="str">
            <v>J9050</v>
          </cell>
          <cell r="C773" t="str">
            <v>INJ, CARMUSTINE, 100 MG</v>
          </cell>
          <cell r="D773" t="str">
            <v>BiCNU
EXCLUDE LABELER: 16729</v>
          </cell>
          <cell r="E773">
            <v>30682</v>
          </cell>
          <cell r="F773" t="str">
            <v>I</v>
          </cell>
          <cell r="G773">
            <v>9</v>
          </cell>
          <cell r="H773" t="str">
            <v>U</v>
          </cell>
          <cell r="L773">
            <v>240.01</v>
          </cell>
        </row>
        <row r="774">
          <cell r="B774" t="str">
            <v>J9051</v>
          </cell>
          <cell r="C774" t="str">
            <v>INJ, BORTEZOMIB (MAIA), NTE TO J9041, 0.1 MG</v>
          </cell>
          <cell r="D774" t="str">
            <v>Bortezomib (IVB)
LABELER: 70511, 72266 (HICL 25202; GCN 083642, 083643) *3.5 mg/3.5 mL &amp; 3.5 mg/1.4 mL*</v>
          </cell>
          <cell r="E774">
            <v>45200</v>
          </cell>
          <cell r="F774" t="str">
            <v>I</v>
          </cell>
          <cell r="G774" t="str">
            <v>30 --&gt; 09</v>
          </cell>
          <cell r="H774">
            <v>0</v>
          </cell>
          <cell r="L774">
            <v>3.43</v>
          </cell>
        </row>
        <row r="775">
          <cell r="B775" t="str">
            <v>J9054</v>
          </cell>
          <cell r="C775" t="str">
            <v>INJ, BORTEZOMIB (BORUZU), 0.1 MG</v>
          </cell>
          <cell r="D775" t="str">
            <v>BRAND: Boruzu (IV INF, SUBQ)
LABELER: 70121 (HICL 25202; GCN 080802)</v>
          </cell>
          <cell r="E775">
            <v>45748</v>
          </cell>
          <cell r="F775" t="str">
            <v>I</v>
          </cell>
          <cell r="G775">
            <v>30</v>
          </cell>
          <cell r="H775">
            <v>0</v>
          </cell>
          <cell r="L775">
            <v>24.75</v>
          </cell>
        </row>
        <row r="776">
          <cell r="B776" t="str">
            <v>J9055</v>
          </cell>
          <cell r="C776" t="str">
            <v>INJ, CETUXIMAB, 10 MG</v>
          </cell>
          <cell r="D776" t="str">
            <v>Erbitux</v>
          </cell>
          <cell r="E776">
            <v>38353</v>
          </cell>
          <cell r="F776" t="str">
            <v>I</v>
          </cell>
          <cell r="G776">
            <v>9</v>
          </cell>
          <cell r="H776" t="str">
            <v>U</v>
          </cell>
          <cell r="L776">
            <v>81.67</v>
          </cell>
        </row>
        <row r="777">
          <cell r="B777" t="str">
            <v>J9056</v>
          </cell>
          <cell r="C777" t="str">
            <v>INJ, BENDAMUSTINE HCL (VIVIMUSTA), 1 MG</v>
          </cell>
          <cell r="D777" t="str">
            <v>BRAND: Vivamusta (IV INF)</v>
          </cell>
          <cell r="E777">
            <v>45108</v>
          </cell>
          <cell r="F777" t="str">
            <v>I</v>
          </cell>
          <cell r="G777">
            <v>9</v>
          </cell>
          <cell r="H777">
            <v>0</v>
          </cell>
          <cell r="L777">
            <v>29.91</v>
          </cell>
        </row>
        <row r="778">
          <cell r="B778" t="str">
            <v>J9060</v>
          </cell>
          <cell r="C778" t="str">
            <v>INJ, CISPLATIN, POWDER OR SOLN, 10 MG</v>
          </cell>
          <cell r="D778" t="str">
            <v>Cisplatin</v>
          </cell>
          <cell r="E778">
            <v>30682</v>
          </cell>
          <cell r="F778" t="str">
            <v>I</v>
          </cell>
          <cell r="G778">
            <v>9</v>
          </cell>
          <cell r="H778" t="str">
            <v>U</v>
          </cell>
          <cell r="L778">
            <v>2.13</v>
          </cell>
        </row>
        <row r="779">
          <cell r="B779" t="str">
            <v>J9061</v>
          </cell>
          <cell r="C779" t="str">
            <v>INJ, AMIVANTAMAB-VMJW, 2 MG</v>
          </cell>
          <cell r="D779" t="str">
            <v>Rybrevant</v>
          </cell>
          <cell r="E779">
            <v>44562</v>
          </cell>
          <cell r="F779" t="str">
            <v>I</v>
          </cell>
          <cell r="G779">
            <v>9</v>
          </cell>
          <cell r="H779" t="str">
            <v>U</v>
          </cell>
          <cell r="L779">
            <v>23.22</v>
          </cell>
        </row>
        <row r="780">
          <cell r="B780" t="str">
            <v>J9063</v>
          </cell>
          <cell r="C780" t="str">
            <v>INJ, MIRVETUXIMAB SORAVTANSINE-GYNX, 1 MG</v>
          </cell>
          <cell r="D780" t="str">
            <v>Elahere (IV INF)</v>
          </cell>
          <cell r="E780">
            <v>45108</v>
          </cell>
          <cell r="F780" t="str">
            <v>I</v>
          </cell>
          <cell r="G780">
            <v>9</v>
          </cell>
          <cell r="H780" t="str">
            <v>U</v>
          </cell>
          <cell r="L780">
            <v>71.989999999999995</v>
          </cell>
        </row>
        <row r="781">
          <cell r="B781" t="str">
            <v>J9065</v>
          </cell>
          <cell r="C781" t="str">
            <v>INJ, CLADRIBINE, 1 MG</v>
          </cell>
          <cell r="D781" t="str">
            <v>Cladribine</v>
          </cell>
          <cell r="E781">
            <v>34700</v>
          </cell>
          <cell r="F781" t="str">
            <v>I</v>
          </cell>
          <cell r="G781">
            <v>9</v>
          </cell>
          <cell r="H781">
            <v>0</v>
          </cell>
          <cell r="L781">
            <v>8.19</v>
          </cell>
        </row>
        <row r="782">
          <cell r="B782" t="str">
            <v>J9071</v>
          </cell>
          <cell r="C782" t="str">
            <v>INJ, CYCLOPHOSPHAMIDE (AUROMEDICS), 5 MG</v>
          </cell>
          <cell r="D782" t="str">
            <v>Cyclophosphamide (IVP, IVPB, IV INF)
LABELER: 55150 (HICL 03893; GCN 081349) *200 mg/mL*</v>
          </cell>
          <cell r="E782">
            <v>44652</v>
          </cell>
          <cell r="F782" t="str">
            <v>I</v>
          </cell>
          <cell r="G782">
            <v>9</v>
          </cell>
          <cell r="H782">
            <v>0</v>
          </cell>
          <cell r="L782">
            <v>0.49</v>
          </cell>
        </row>
        <row r="783">
          <cell r="B783" t="str">
            <v>J9072</v>
          </cell>
          <cell r="C783" t="str">
            <v>INJ, CYCLOPHOSPHAMIDE (FRINDOVYX), 5 MG</v>
          </cell>
          <cell r="D783" t="str">
            <v>BRAND: Frindovyx (IV)
LABELER: 83831 (HICL 03893; GCN 084900) *500 mg/mL*</v>
          </cell>
          <cell r="E783">
            <v>45292</v>
          </cell>
          <cell r="F783" t="str">
            <v>I</v>
          </cell>
          <cell r="G783">
            <v>9</v>
          </cell>
          <cell r="H783">
            <v>0</v>
          </cell>
          <cell r="L783">
            <v>8.92</v>
          </cell>
        </row>
        <row r="784">
          <cell r="B784" t="str">
            <v>J9073</v>
          </cell>
          <cell r="C784" t="str">
            <v>INJ, CYCLOPHOSPHAMIDE (INGENUS),  5 MG</v>
          </cell>
          <cell r="D784" t="str">
            <v>Cyclophosphamide (IVP, IVPB, IV INF)
LABELER: 50742 &amp; 75907 (HICL 03893; GCN 081349) *200 mg/mL*
LABELER: Nexus Pharm (TBD)</v>
          </cell>
          <cell r="E784">
            <v>45383</v>
          </cell>
          <cell r="F784" t="str">
            <v>I</v>
          </cell>
          <cell r="G784">
            <v>9</v>
          </cell>
          <cell r="H784">
            <v>0</v>
          </cell>
          <cell r="L784">
            <v>0.5</v>
          </cell>
        </row>
        <row r="785">
          <cell r="B785" t="str">
            <v>J9074</v>
          </cell>
          <cell r="C785" t="str">
            <v>INJ, CYCLOPHOSPHAMIDE (SANDOZ),  5 MG</v>
          </cell>
          <cell r="D785" t="str">
            <v>Cyclophosphamide (IVP, IVPB, IV INF)
LABELER: 00781 (HICL 03893; GCN 085308) *100 mg/mL*</v>
          </cell>
          <cell r="E785">
            <v>45383</v>
          </cell>
          <cell r="F785" t="str">
            <v>I</v>
          </cell>
          <cell r="G785">
            <v>9</v>
          </cell>
          <cell r="H785">
            <v>0</v>
          </cell>
          <cell r="L785">
            <v>3.44</v>
          </cell>
        </row>
        <row r="786">
          <cell r="B786" t="str">
            <v>J9075</v>
          </cell>
          <cell r="C786" t="str">
            <v>INJ, CYCLOPHOSPHAMIDE, NOS, 5 MG</v>
          </cell>
          <cell r="D786" t="str">
            <v>Cyclophosphamide (IVP, IVPB, IV INF). 
EXCLUDE LABELER: 00338, 50742, 75907, 55150 (HICL 03893; GCN 081349) *200 mg/mL*
EXCLUDE LABELER: 83831 (HICL 03893; GCN 084900) *500 mg/mL*
EXCLUDE LABELER: 00781 (HICL 03893; GCN 085308) *100 mg/mL)*</v>
          </cell>
          <cell r="E786">
            <v>45383</v>
          </cell>
          <cell r="F786" t="str">
            <v>I</v>
          </cell>
          <cell r="G786">
            <v>9</v>
          </cell>
          <cell r="H786">
            <v>0</v>
          </cell>
          <cell r="L786">
            <v>0.57999999999999996</v>
          </cell>
        </row>
        <row r="787">
          <cell r="B787" t="str">
            <v>J9076</v>
          </cell>
          <cell r="C787" t="str">
            <v>INJ, CYCLOPHOSPHAMIDE (BAXTER), 5 MG</v>
          </cell>
          <cell r="D787" t="str">
            <v>Cyclophosphamide (IV INF)
LABELER: 00338 (HICL 03893; GCN 081349) *200 mg/mL*</v>
          </cell>
          <cell r="E787">
            <v>45658</v>
          </cell>
          <cell r="F787" t="str">
            <v>I</v>
          </cell>
          <cell r="G787">
            <v>9</v>
          </cell>
          <cell r="H787">
            <v>0</v>
          </cell>
          <cell r="L787">
            <v>4.3899999999999997</v>
          </cell>
        </row>
        <row r="788">
          <cell r="B788" t="str">
            <v>J9100</v>
          </cell>
          <cell r="C788" t="str">
            <v>INJ, CYTARABINE, 100 MG</v>
          </cell>
          <cell r="D788" t="str">
            <v>Cytarabine (IV infusion, intrathecal, SUBQ, IVP)</v>
          </cell>
          <cell r="E788">
            <v>31413</v>
          </cell>
          <cell r="F788" t="str">
            <v>I</v>
          </cell>
          <cell r="G788">
            <v>30</v>
          </cell>
          <cell r="H788" t="str">
            <v>U</v>
          </cell>
          <cell r="L788">
            <v>0.85</v>
          </cell>
        </row>
        <row r="789">
          <cell r="B789" t="str">
            <v>J9118</v>
          </cell>
          <cell r="C789" t="str">
            <v>INJ, CALASPARGASE PEGOL-MKNL, 10 UNITS</v>
          </cell>
          <cell r="D789" t="str">
            <v>Asparlas</v>
          </cell>
          <cell r="E789">
            <v>43739</v>
          </cell>
          <cell r="F789" t="str">
            <v>I</v>
          </cell>
          <cell r="G789">
            <v>9</v>
          </cell>
          <cell r="H789" t="str">
            <v>U</v>
          </cell>
          <cell r="L789">
            <v>85.79</v>
          </cell>
        </row>
        <row r="790">
          <cell r="B790" t="str">
            <v>J9119</v>
          </cell>
          <cell r="C790" t="str">
            <v>INJ, CEMIPLIMAB-RWLC, 1 MG</v>
          </cell>
          <cell r="D790" t="str">
            <v>Libtayo</v>
          </cell>
          <cell r="E790">
            <v>43739</v>
          </cell>
          <cell r="F790" t="str">
            <v>I</v>
          </cell>
          <cell r="G790">
            <v>9</v>
          </cell>
          <cell r="H790" t="str">
            <v>U</v>
          </cell>
          <cell r="L790">
            <v>29.67</v>
          </cell>
        </row>
        <row r="791">
          <cell r="B791" t="str">
            <v>J9120</v>
          </cell>
          <cell r="C791" t="str">
            <v>INJ, DACTINOMYCIN, 0.5 MG</v>
          </cell>
          <cell r="D791" t="str">
            <v>Cosmegen</v>
          </cell>
          <cell r="E791">
            <v>30682</v>
          </cell>
          <cell r="F791" t="str">
            <v>I</v>
          </cell>
          <cell r="G791">
            <v>9</v>
          </cell>
          <cell r="H791" t="str">
            <v>U</v>
          </cell>
          <cell r="L791">
            <v>307.41000000000003</v>
          </cell>
        </row>
        <row r="792">
          <cell r="B792" t="str">
            <v>J9130</v>
          </cell>
          <cell r="C792" t="str">
            <v>DACARBAZINE, 100 MG</v>
          </cell>
          <cell r="D792" t="str">
            <v>Dacarbazine</v>
          </cell>
          <cell r="E792">
            <v>31413</v>
          </cell>
          <cell r="F792" t="str">
            <v>I</v>
          </cell>
          <cell r="G792">
            <v>9</v>
          </cell>
          <cell r="H792" t="str">
            <v>U</v>
          </cell>
          <cell r="L792">
            <v>3.46</v>
          </cell>
        </row>
        <row r="793">
          <cell r="B793" t="str">
            <v>J9144</v>
          </cell>
          <cell r="C793" t="str">
            <v>INJ, DARATUMUMAB 10 MG, HYALURONIDA-FIHJ</v>
          </cell>
          <cell r="D793" t="str">
            <v>Darzalex Faspro (SUBQ)</v>
          </cell>
          <cell r="E793">
            <v>44197</v>
          </cell>
          <cell r="F793" t="str">
            <v>I</v>
          </cell>
          <cell r="G793">
            <v>30</v>
          </cell>
          <cell r="H793" t="str">
            <v>U</v>
          </cell>
          <cell r="L793">
            <v>57.05</v>
          </cell>
        </row>
        <row r="794">
          <cell r="B794" t="str">
            <v>J9145</v>
          </cell>
          <cell r="C794" t="str">
            <v>INJ, DARATUMUMAB, 10 MG</v>
          </cell>
          <cell r="D794" t="str">
            <v>Darzalex</v>
          </cell>
          <cell r="E794">
            <v>42736</v>
          </cell>
          <cell r="F794" t="str">
            <v>I</v>
          </cell>
          <cell r="G794">
            <v>9</v>
          </cell>
          <cell r="H794">
            <v>0</v>
          </cell>
          <cell r="L794">
            <v>73.77</v>
          </cell>
        </row>
        <row r="795">
          <cell r="B795" t="str">
            <v>J9150</v>
          </cell>
          <cell r="C795" t="str">
            <v>INJ, DAUNORUBICIN, 10 MG</v>
          </cell>
          <cell r="D795" t="str">
            <v>Daunorubicin (IVP)</v>
          </cell>
          <cell r="E795">
            <v>31413</v>
          </cell>
          <cell r="F795" t="str">
            <v>I</v>
          </cell>
          <cell r="G795">
            <v>9</v>
          </cell>
          <cell r="H795" t="str">
            <v>U</v>
          </cell>
          <cell r="L795">
            <v>28.81</v>
          </cell>
        </row>
        <row r="796">
          <cell r="B796" t="str">
            <v>J9153</v>
          </cell>
          <cell r="C796" t="str">
            <v>INJ, DAUNORUB 1MG/CYTARAB 2.27MG, LIPOSO</v>
          </cell>
          <cell r="D796" t="str">
            <v>Vyxeos</v>
          </cell>
          <cell r="E796">
            <v>43466</v>
          </cell>
          <cell r="F796" t="str">
            <v>I</v>
          </cell>
          <cell r="G796">
            <v>9</v>
          </cell>
          <cell r="H796">
            <v>0</v>
          </cell>
          <cell r="L796">
            <v>272.89</v>
          </cell>
        </row>
        <row r="797">
          <cell r="B797" t="str">
            <v>J9155</v>
          </cell>
          <cell r="C797" t="str">
            <v>INJ, DEGARELIX, 1 MG</v>
          </cell>
          <cell r="D797" t="str">
            <v>Firmagon (SUBQ)</v>
          </cell>
          <cell r="E797">
            <v>40179</v>
          </cell>
          <cell r="F797" t="str">
            <v>I</v>
          </cell>
          <cell r="G797">
            <v>30</v>
          </cell>
          <cell r="H797" t="str">
            <v>U</v>
          </cell>
          <cell r="L797">
            <v>4.4800000000000004</v>
          </cell>
        </row>
        <row r="798">
          <cell r="B798" t="str">
            <v>J9161</v>
          </cell>
          <cell r="C798" t="str">
            <v>INJ, DENILEUKIN DIFTITOX-CXDL, 1 MCG</v>
          </cell>
          <cell r="D798" t="str">
            <v>Lymphir (IV INF)</v>
          </cell>
          <cell r="E798">
            <v>45748</v>
          </cell>
          <cell r="F798" t="str">
            <v>I</v>
          </cell>
          <cell r="G798">
            <v>9</v>
          </cell>
          <cell r="H798">
            <v>0</v>
          </cell>
          <cell r="L798">
            <v>12.83</v>
          </cell>
        </row>
        <row r="799">
          <cell r="B799" t="str">
            <v>J9171</v>
          </cell>
          <cell r="C799" t="str">
            <v>INJ, DOCETAXEL, 1 MG</v>
          </cell>
          <cell r="D799" t="str">
            <v>Docefrez [DSC 12/22], Taxotere (20 mg/mL)
EXCLUDE LABELER: 83831; 70710; 00409 (Hospira); 68083 (Gland); 25021-0254-XX (Gland/Sagent); 62332 &amp; 46708 (Alembic); 43066 (Baxter/Alembic &amp; Baxter/Sandoz); 66758 (Sandoz/Parenta); 71288 (Meitheal); 67457-0531/0532/0533-XX (Mylan/Bioniche) &amp; 72078 (Mylan)</v>
          </cell>
          <cell r="E799">
            <v>40179</v>
          </cell>
          <cell r="F799" t="str">
            <v>I</v>
          </cell>
          <cell r="G799">
            <v>9</v>
          </cell>
          <cell r="H799">
            <v>0</v>
          </cell>
          <cell r="L799">
            <v>0.46</v>
          </cell>
        </row>
        <row r="800">
          <cell r="B800" t="str">
            <v>J9172</v>
          </cell>
          <cell r="C800" t="str">
            <v>INJ, DOCETAXEL (DOCIVYX), 1 MG</v>
          </cell>
          <cell r="D800" t="str">
            <v>BRAND: Docivyx (IV INF)
LABELER: 83831</v>
          </cell>
          <cell r="E800">
            <v>45292</v>
          </cell>
          <cell r="F800" t="str">
            <v>I</v>
          </cell>
          <cell r="G800">
            <v>9</v>
          </cell>
          <cell r="H800">
            <v>0</v>
          </cell>
          <cell r="L800">
            <v>46.29</v>
          </cell>
        </row>
        <row r="801">
          <cell r="B801" t="str">
            <v>J9173</v>
          </cell>
          <cell r="C801" t="str">
            <v>INJ, DURVALUMAB, 10 MG</v>
          </cell>
          <cell r="D801" t="str">
            <v>Imfinzi</v>
          </cell>
          <cell r="E801">
            <v>43466</v>
          </cell>
          <cell r="F801" t="str">
            <v>I</v>
          </cell>
          <cell r="G801">
            <v>9</v>
          </cell>
          <cell r="H801">
            <v>0</v>
          </cell>
          <cell r="L801">
            <v>87.95</v>
          </cell>
        </row>
        <row r="802">
          <cell r="B802" t="str">
            <v>J9174</v>
          </cell>
          <cell r="C802" t="str">
            <v>INJ, DOCETAXEL (BEIZRAY), 1 MG</v>
          </cell>
          <cell r="D802" t="str">
            <v>BRAND: Beizray (IV INF)
LABELER: 70710</v>
          </cell>
          <cell r="E802">
            <v>45839</v>
          </cell>
          <cell r="F802" t="str">
            <v>I</v>
          </cell>
          <cell r="G802">
            <v>9</v>
          </cell>
          <cell r="H802" t="str">
            <v>D</v>
          </cell>
          <cell r="L802">
            <v>46.81</v>
          </cell>
        </row>
        <row r="803">
          <cell r="B803" t="str">
            <v>J9175</v>
          </cell>
          <cell r="C803" t="str">
            <v>INJ, ELLIOTTS' B SOLUTION, 1 ML</v>
          </cell>
          <cell r="D803" t="str">
            <v>Elliotts B</v>
          </cell>
          <cell r="E803">
            <v>38718</v>
          </cell>
          <cell r="F803" t="str">
            <v>I</v>
          </cell>
          <cell r="G803" t="str">
            <v>30 --&gt; 09</v>
          </cell>
          <cell r="H803">
            <v>0</v>
          </cell>
          <cell r="L803">
            <v>10.5</v>
          </cell>
        </row>
        <row r="804">
          <cell r="B804" t="str">
            <v>J9176</v>
          </cell>
          <cell r="C804" t="str">
            <v>INJ, ELOTUZUMAB, 1 MG</v>
          </cell>
          <cell r="D804" t="str">
            <v>Empliciti</v>
          </cell>
          <cell r="E804">
            <v>42736</v>
          </cell>
          <cell r="F804" t="str">
            <v>I</v>
          </cell>
          <cell r="G804">
            <v>9</v>
          </cell>
          <cell r="H804">
            <v>0</v>
          </cell>
          <cell r="L804">
            <v>8.19</v>
          </cell>
        </row>
        <row r="805">
          <cell r="B805" t="str">
            <v>J9177</v>
          </cell>
          <cell r="C805" t="str">
            <v>INJ, ENFORTUMAB VEDOTIN-EJFV, 0.25 MG</v>
          </cell>
          <cell r="D805" t="str">
            <v>Padcev</v>
          </cell>
          <cell r="E805">
            <v>44013</v>
          </cell>
          <cell r="F805" t="str">
            <v>I</v>
          </cell>
          <cell r="G805">
            <v>9</v>
          </cell>
          <cell r="H805" t="str">
            <v>U</v>
          </cell>
          <cell r="L805">
            <v>36.659999999999997</v>
          </cell>
        </row>
        <row r="806">
          <cell r="B806" t="str">
            <v>J9178</v>
          </cell>
          <cell r="C806" t="str">
            <v>INJ, EPIRUBICIN HCL, 2 MG</v>
          </cell>
          <cell r="D806" t="str">
            <v>Ellence</v>
          </cell>
          <cell r="E806">
            <v>37987</v>
          </cell>
          <cell r="F806" t="str">
            <v>I</v>
          </cell>
          <cell r="G806">
            <v>9</v>
          </cell>
          <cell r="H806" t="str">
            <v>U</v>
          </cell>
          <cell r="L806">
            <v>1.99</v>
          </cell>
        </row>
        <row r="807">
          <cell r="B807" t="str">
            <v>J9179</v>
          </cell>
          <cell r="C807" t="str">
            <v>INJ, ERIBULIN MESYLATE, 0.1 MG</v>
          </cell>
          <cell r="D807" t="str">
            <v>Halaven</v>
          </cell>
          <cell r="E807">
            <v>40909</v>
          </cell>
          <cell r="F807" t="str">
            <v>I</v>
          </cell>
          <cell r="G807">
            <v>9</v>
          </cell>
          <cell r="H807" t="str">
            <v>U</v>
          </cell>
          <cell r="L807">
            <v>59.98</v>
          </cell>
        </row>
        <row r="808">
          <cell r="B808" t="str">
            <v>J9181</v>
          </cell>
          <cell r="C808" t="str">
            <v>INJ, ETOPOSIDE, 10 MG</v>
          </cell>
          <cell r="D808" t="str">
            <v>Etopophos, Toposar</v>
          </cell>
          <cell r="E808">
            <v>31778</v>
          </cell>
          <cell r="F808" t="str">
            <v>I</v>
          </cell>
          <cell r="G808">
            <v>9</v>
          </cell>
          <cell r="H808" t="str">
            <v>U</v>
          </cell>
          <cell r="L808">
            <v>1.02</v>
          </cell>
        </row>
        <row r="809">
          <cell r="B809" t="str">
            <v>J9185</v>
          </cell>
          <cell r="C809" t="str">
            <v>INJ, FLUDARABINE PHOSPHATE, 50 MG</v>
          </cell>
          <cell r="D809" t="str">
            <v>Fludarabine</v>
          </cell>
          <cell r="E809">
            <v>34335</v>
          </cell>
          <cell r="F809" t="str">
            <v>I</v>
          </cell>
          <cell r="G809">
            <v>9</v>
          </cell>
          <cell r="H809">
            <v>0</v>
          </cell>
          <cell r="L809">
            <v>206.3</v>
          </cell>
        </row>
        <row r="810">
          <cell r="B810" t="str">
            <v>J9190</v>
          </cell>
          <cell r="C810" t="str">
            <v>INJ, FLUOROURACIL, 500 MG</v>
          </cell>
          <cell r="D810" t="str">
            <v>Adrucil (IVP, IVB, continuous infusion)</v>
          </cell>
          <cell r="E810">
            <v>30682</v>
          </cell>
          <cell r="F810" t="str">
            <v>I</v>
          </cell>
          <cell r="G810">
            <v>9</v>
          </cell>
          <cell r="H810" t="str">
            <v>U</v>
          </cell>
          <cell r="L810">
            <v>2.02</v>
          </cell>
        </row>
        <row r="811">
          <cell r="B811" t="str">
            <v>J9196</v>
          </cell>
          <cell r="C811" t="str">
            <v>INJ, GEMCITABINE HCL (ACCORD), NTE TO J9201, 200 MG</v>
          </cell>
          <cell r="D811" t="str">
            <v>Gemcitibine (IV INF)
LABELER: 16729 (GCN 072354) *NDC 16729-0391/0419/0423/0426-XX*</v>
          </cell>
          <cell r="E811">
            <v>45017</v>
          </cell>
          <cell r="F811" t="str">
            <v>I</v>
          </cell>
          <cell r="G811">
            <v>9</v>
          </cell>
          <cell r="H811" t="str">
            <v>U</v>
          </cell>
          <cell r="L811">
            <v>10.51</v>
          </cell>
        </row>
        <row r="812">
          <cell r="B812" t="str">
            <v>J9200</v>
          </cell>
          <cell r="C812" t="str">
            <v>INJ, FLOXURIDINE, 500 MG</v>
          </cell>
          <cell r="D812" t="str">
            <v>Floxuridine (Continuous hepatic intra-arterial infusion)</v>
          </cell>
          <cell r="E812">
            <v>30682</v>
          </cell>
          <cell r="F812" t="str">
            <v>I</v>
          </cell>
          <cell r="G812">
            <v>9</v>
          </cell>
          <cell r="H812" t="str">
            <v>U</v>
          </cell>
          <cell r="L812">
            <v>4396.49</v>
          </cell>
        </row>
        <row r="813">
          <cell r="B813" t="str">
            <v>J9201</v>
          </cell>
          <cell r="C813" t="str">
            <v>INJ, GEMCITABINE HCL, NOS, 200 MG</v>
          </cell>
          <cell r="D813" t="str">
            <v>Gemcitabine HCl (IV INF)
EXCLUDE LABELER: 16729, 62756, 83831</v>
          </cell>
          <cell r="E813">
            <v>35796</v>
          </cell>
          <cell r="F813" t="str">
            <v>I</v>
          </cell>
          <cell r="G813">
            <v>9</v>
          </cell>
          <cell r="H813">
            <v>0</v>
          </cell>
          <cell r="L813">
            <v>2.88</v>
          </cell>
        </row>
        <row r="814">
          <cell r="B814" t="str">
            <v>J9202</v>
          </cell>
          <cell r="C814" t="str">
            <v>GOSERELIN ACETATE IMPLANT, 3.6 MG</v>
          </cell>
          <cell r="D814" t="str">
            <v>Zoladex (SUBQ Implant)</v>
          </cell>
          <cell r="E814">
            <v>33239</v>
          </cell>
          <cell r="F814">
            <v>1</v>
          </cell>
          <cell r="G814">
            <v>9</v>
          </cell>
          <cell r="H814" t="str">
            <v>U</v>
          </cell>
          <cell r="L814">
            <v>1152.45</v>
          </cell>
        </row>
        <row r="815">
          <cell r="B815" t="str">
            <v>J9203</v>
          </cell>
          <cell r="C815" t="str">
            <v>INJ, GEMTUZUMAB OZOGAMICIN, 0.1 MG</v>
          </cell>
          <cell r="D815" t="str">
            <v>Mylotarg</v>
          </cell>
          <cell r="E815">
            <v>43101</v>
          </cell>
          <cell r="F815" t="str">
            <v>I</v>
          </cell>
          <cell r="G815">
            <v>9</v>
          </cell>
          <cell r="H815" t="str">
            <v>U</v>
          </cell>
          <cell r="L815">
            <v>247.37</v>
          </cell>
        </row>
        <row r="816">
          <cell r="B816" t="str">
            <v>J9204</v>
          </cell>
          <cell r="C816" t="str">
            <v>INJ, MOGAMULIZUMAB-KPKC, 1 MG</v>
          </cell>
          <cell r="D816" t="str">
            <v>Poteligeo</v>
          </cell>
          <cell r="E816">
            <v>43739</v>
          </cell>
          <cell r="F816" t="str">
            <v>I</v>
          </cell>
          <cell r="G816">
            <v>9</v>
          </cell>
          <cell r="H816" t="str">
            <v>U</v>
          </cell>
          <cell r="L816">
            <v>258.54000000000002</v>
          </cell>
        </row>
        <row r="817">
          <cell r="B817" t="str">
            <v>J9205</v>
          </cell>
          <cell r="C817" t="str">
            <v>INJ, IRINOTECAN LIPOSOME, 1 MG</v>
          </cell>
          <cell r="D817" t="str">
            <v>Onivyde</v>
          </cell>
          <cell r="E817">
            <v>42736</v>
          </cell>
          <cell r="F817" t="str">
            <v>I</v>
          </cell>
          <cell r="G817">
            <v>9</v>
          </cell>
          <cell r="H817">
            <v>0</v>
          </cell>
          <cell r="L817">
            <v>65.86</v>
          </cell>
        </row>
        <row r="818">
          <cell r="B818" t="str">
            <v>J9206</v>
          </cell>
          <cell r="C818" t="str">
            <v>INJ, IRINOTECAN, 20 MG</v>
          </cell>
          <cell r="D818" t="str">
            <v>Camptosar</v>
          </cell>
          <cell r="E818">
            <v>35796</v>
          </cell>
          <cell r="F818" t="str">
            <v>I</v>
          </cell>
          <cell r="G818">
            <v>9</v>
          </cell>
          <cell r="H818">
            <v>0</v>
          </cell>
          <cell r="L818">
            <v>1.85</v>
          </cell>
        </row>
        <row r="819">
          <cell r="B819" t="str">
            <v>J9207</v>
          </cell>
          <cell r="C819" t="str">
            <v>INJ, IXABEPILONE, 1 MG</v>
          </cell>
          <cell r="D819" t="str">
            <v>Ixempra</v>
          </cell>
          <cell r="E819">
            <v>39814</v>
          </cell>
          <cell r="F819" t="str">
            <v>I</v>
          </cell>
          <cell r="G819">
            <v>9</v>
          </cell>
          <cell r="H819" t="str">
            <v>P</v>
          </cell>
          <cell r="L819">
            <v>139.75</v>
          </cell>
        </row>
        <row r="820">
          <cell r="B820" t="str">
            <v>J9208</v>
          </cell>
          <cell r="C820" t="str">
            <v>INJ, IFOSFAMIDE, 1 GRAM</v>
          </cell>
          <cell r="D820" t="str">
            <v>Ifex</v>
          </cell>
          <cell r="E820">
            <v>32874</v>
          </cell>
          <cell r="F820" t="str">
            <v>I</v>
          </cell>
          <cell r="G820">
            <v>9</v>
          </cell>
          <cell r="H820" t="str">
            <v>U</v>
          </cell>
          <cell r="L820">
            <v>27.61</v>
          </cell>
        </row>
        <row r="821">
          <cell r="B821" t="str">
            <v>J9209</v>
          </cell>
          <cell r="C821" t="str">
            <v>INJ, MESNA, 200 MG</v>
          </cell>
          <cell r="D821" t="str">
            <v>Mesnex (IVB, IV INF)</v>
          </cell>
          <cell r="E821">
            <v>32874</v>
          </cell>
          <cell r="F821" t="str">
            <v>I</v>
          </cell>
          <cell r="G821">
            <v>9</v>
          </cell>
          <cell r="H821" t="str">
            <v>U</v>
          </cell>
          <cell r="L821">
            <v>1.31</v>
          </cell>
        </row>
        <row r="822">
          <cell r="B822" t="str">
            <v>J9210</v>
          </cell>
          <cell r="C822" t="str">
            <v>INJ, EMAPALUMAB-LZSG, 1 MG</v>
          </cell>
          <cell r="D822" t="str">
            <v>Gamifant</v>
          </cell>
          <cell r="E822">
            <v>43739</v>
          </cell>
          <cell r="F822" t="str">
            <v>I</v>
          </cell>
          <cell r="G822">
            <v>9</v>
          </cell>
          <cell r="H822" t="str">
            <v>U</v>
          </cell>
          <cell r="L822">
            <v>392.78</v>
          </cell>
        </row>
        <row r="823">
          <cell r="B823" t="str">
            <v>J9211</v>
          </cell>
          <cell r="C823" t="str">
            <v>INJ, IDARUBICIN HCL, 5 MG</v>
          </cell>
          <cell r="D823" t="str">
            <v>Idamycin</v>
          </cell>
          <cell r="E823">
            <v>33970</v>
          </cell>
          <cell r="F823" t="str">
            <v>I</v>
          </cell>
          <cell r="G823">
            <v>9</v>
          </cell>
          <cell r="H823" t="str">
            <v>D</v>
          </cell>
          <cell r="L823">
            <v>38.130000000000003</v>
          </cell>
        </row>
        <row r="824">
          <cell r="B824" t="str">
            <v>J9215</v>
          </cell>
          <cell r="C824" t="str">
            <v>INJ, INTERFERON ALFA-N3, HUM, 250,000 IU</v>
          </cell>
          <cell r="D824" t="str">
            <v>Alferon N (Intralesional injection/warts)</v>
          </cell>
          <cell r="E824">
            <v>33970</v>
          </cell>
          <cell r="F824" t="str">
            <v>I</v>
          </cell>
          <cell r="G824" t="str">
            <v>30 --&gt; 09</v>
          </cell>
          <cell r="H824" t="str">
            <v>D</v>
          </cell>
          <cell r="L824">
            <v>30</v>
          </cell>
        </row>
        <row r="825">
          <cell r="B825" t="str">
            <v>J9216</v>
          </cell>
          <cell r="C825" t="str">
            <v>INJ, INTERFERON GAMMA 1-B, 3 MIL UNITS</v>
          </cell>
          <cell r="D825" t="str">
            <v>Actimmune (SUBQ)</v>
          </cell>
          <cell r="E825">
            <v>33970</v>
          </cell>
          <cell r="F825" t="str">
            <v>I</v>
          </cell>
          <cell r="G825">
            <v>30</v>
          </cell>
          <cell r="H825" t="str">
            <v>D</v>
          </cell>
          <cell r="L825">
            <v>8789.58</v>
          </cell>
        </row>
        <row r="826">
          <cell r="B826" t="str">
            <v>J9217</v>
          </cell>
          <cell r="C826" t="str">
            <v>INJ, LEUPROLIDE ACET DEPOT SUSP, 7.5 MG</v>
          </cell>
          <cell r="D826" t="str">
            <v>Eligard, Lupron Depot/Ped (IM, SUBQ)</v>
          </cell>
          <cell r="E826">
            <v>33239</v>
          </cell>
          <cell r="F826" t="str">
            <v>I</v>
          </cell>
          <cell r="G826">
            <v>30</v>
          </cell>
          <cell r="H826">
            <v>0</v>
          </cell>
          <cell r="L826">
            <v>160.34</v>
          </cell>
        </row>
        <row r="827">
          <cell r="B827" t="str">
            <v>J9218</v>
          </cell>
          <cell r="C827" t="str">
            <v>INJ, LEUPROLIDE ACETATE, 1 MG</v>
          </cell>
          <cell r="D827" t="str">
            <v>Leuprolide Acetate (SUBQ)</v>
          </cell>
          <cell r="E827">
            <v>32874</v>
          </cell>
          <cell r="F827" t="str">
            <v>I</v>
          </cell>
          <cell r="G827">
            <v>30</v>
          </cell>
          <cell r="H827" t="str">
            <v>D</v>
          </cell>
          <cell r="L827">
            <v>14.11</v>
          </cell>
        </row>
        <row r="828">
          <cell r="B828" t="str">
            <v>J9223</v>
          </cell>
          <cell r="C828" t="str">
            <v>INJ, LURBINECTEDIN, 0.1 MG</v>
          </cell>
          <cell r="D828" t="str">
            <v>Zepzelca</v>
          </cell>
          <cell r="E828">
            <v>44197</v>
          </cell>
          <cell r="F828" t="str">
            <v>I</v>
          </cell>
          <cell r="G828">
            <v>9</v>
          </cell>
          <cell r="H828" t="str">
            <v>U</v>
          </cell>
          <cell r="L828">
            <v>215.95</v>
          </cell>
        </row>
        <row r="829">
          <cell r="B829" t="str">
            <v>J9226</v>
          </cell>
          <cell r="C829" t="str">
            <v>HISTRELIN IMPLANT (SUPPRELIN LA), 50 MG</v>
          </cell>
          <cell r="D829" t="str">
            <v>BRAND: Supprelin LA (SUBQ Implant)</v>
          </cell>
          <cell r="E829">
            <v>39448</v>
          </cell>
          <cell r="F829">
            <v>1</v>
          </cell>
          <cell r="G829">
            <v>9</v>
          </cell>
          <cell r="H829">
            <v>0</v>
          </cell>
          <cell r="L829">
            <v>37491.97</v>
          </cell>
        </row>
        <row r="830">
          <cell r="B830" t="str">
            <v>J9227</v>
          </cell>
          <cell r="C830" t="str">
            <v>INJ, ISATUXIMAB-IRFC, 10 MG</v>
          </cell>
          <cell r="D830" t="str">
            <v>Sarclisa</v>
          </cell>
          <cell r="E830">
            <v>44105</v>
          </cell>
          <cell r="F830" t="str">
            <v>I</v>
          </cell>
          <cell r="G830">
            <v>9</v>
          </cell>
          <cell r="H830">
            <v>0</v>
          </cell>
          <cell r="L830">
            <v>88.16</v>
          </cell>
        </row>
        <row r="831">
          <cell r="B831" t="str">
            <v>J9228</v>
          </cell>
          <cell r="C831" t="str">
            <v>INJ, IPILIMUMAB, 1 MG</v>
          </cell>
          <cell r="D831" t="str">
            <v>Yervoy</v>
          </cell>
          <cell r="E831">
            <v>40909</v>
          </cell>
          <cell r="F831" t="str">
            <v>I</v>
          </cell>
          <cell r="G831">
            <v>9</v>
          </cell>
          <cell r="H831">
            <v>0</v>
          </cell>
          <cell r="L831">
            <v>190.43</v>
          </cell>
        </row>
        <row r="832">
          <cell r="B832" t="str">
            <v>J9229</v>
          </cell>
          <cell r="C832" t="str">
            <v>INJ, INOTUZUMAB OZOGAMICIN, 0.1 MG</v>
          </cell>
          <cell r="D832" t="str">
            <v>Besponsa</v>
          </cell>
          <cell r="E832">
            <v>43466</v>
          </cell>
          <cell r="F832" t="str">
            <v>I</v>
          </cell>
          <cell r="G832">
            <v>9</v>
          </cell>
          <cell r="H832">
            <v>0</v>
          </cell>
          <cell r="L832">
            <v>2873.1</v>
          </cell>
        </row>
        <row r="833">
          <cell r="B833" t="str">
            <v>J9245</v>
          </cell>
          <cell r="C833" t="str">
            <v>INJ, MELPHALAN HCL, NOS, 50 MG</v>
          </cell>
          <cell r="D833" t="str">
            <v>Alkeran (IV INF)
EXCLUDE LABELER: 60505, 72893, 75833</v>
          </cell>
          <cell r="E833">
            <v>34700</v>
          </cell>
          <cell r="F833" t="str">
            <v>I</v>
          </cell>
          <cell r="G833">
            <v>9</v>
          </cell>
          <cell r="H833">
            <v>0</v>
          </cell>
          <cell r="L833">
            <v>104.9</v>
          </cell>
        </row>
        <row r="834">
          <cell r="B834" t="str">
            <v>J9246</v>
          </cell>
          <cell r="C834" t="str">
            <v>INJ, MELPHALAN (EVOMELA), 1 MG</v>
          </cell>
          <cell r="D834" t="str">
            <v>BRAND: Evomela (IV INF)
LABELER: 72893</v>
          </cell>
          <cell r="E834">
            <v>44013</v>
          </cell>
          <cell r="F834" t="str">
            <v>I</v>
          </cell>
          <cell r="G834">
            <v>9</v>
          </cell>
          <cell r="H834">
            <v>0</v>
          </cell>
          <cell r="L834">
            <v>18.04</v>
          </cell>
        </row>
        <row r="835">
          <cell r="B835" t="str">
            <v>J9248</v>
          </cell>
          <cell r="C835" t="str">
            <v>INJ, MELPHALAN (HEPZATO),  1 MG</v>
          </cell>
          <cell r="D835" t="str">
            <v>BRAND: Hepzato Kit (Percutaneous Hepatic Perfusion (Intra-arterial)
LABELER: 75833</v>
          </cell>
          <cell r="E835">
            <v>45383</v>
          </cell>
          <cell r="F835">
            <v>1</v>
          </cell>
          <cell r="G835">
            <v>9</v>
          </cell>
          <cell r="H835" t="str">
            <v>D</v>
          </cell>
          <cell r="L835">
            <v>801.48</v>
          </cell>
        </row>
        <row r="836">
          <cell r="B836" t="str">
            <v>J9249</v>
          </cell>
          <cell r="C836" t="str">
            <v>INJ, MELPHALAN (APOTEX),  1 MG</v>
          </cell>
          <cell r="D836" t="str">
            <v>IVRA (IV INF)
LABELER: 60505</v>
          </cell>
          <cell r="E836">
            <v>45383</v>
          </cell>
          <cell r="F836" t="str">
            <v>I</v>
          </cell>
          <cell r="G836">
            <v>9</v>
          </cell>
          <cell r="H836">
            <v>0</v>
          </cell>
          <cell r="L836">
            <v>61.11</v>
          </cell>
        </row>
        <row r="837">
          <cell r="B837" t="str">
            <v>J9260</v>
          </cell>
          <cell r="C837" t="str">
            <v>INJ, METHOTREXATE SODIUM, 50 MG</v>
          </cell>
          <cell r="D837" t="str">
            <v>MTX, Folex (IM, IVB, IVP, IV INF)
EXCLUDE LABELER: TBD</v>
          </cell>
          <cell r="E837">
            <v>30682</v>
          </cell>
          <cell r="F837" t="str">
            <v>I</v>
          </cell>
          <cell r="G837">
            <v>30</v>
          </cell>
          <cell r="H837">
            <v>0</v>
          </cell>
          <cell r="L837">
            <v>2.94</v>
          </cell>
        </row>
        <row r="838">
          <cell r="B838" t="str">
            <v>J9261</v>
          </cell>
          <cell r="C838" t="str">
            <v>INJ, NELARABINE, 50 MG</v>
          </cell>
          <cell r="D838" t="str">
            <v>Arranon</v>
          </cell>
          <cell r="E838">
            <v>39083</v>
          </cell>
          <cell r="F838" t="str">
            <v>I</v>
          </cell>
          <cell r="G838">
            <v>9</v>
          </cell>
          <cell r="H838" t="str">
            <v>U</v>
          </cell>
          <cell r="L838">
            <v>65.41</v>
          </cell>
        </row>
        <row r="839">
          <cell r="B839" t="str">
            <v>J9263</v>
          </cell>
          <cell r="C839" t="str">
            <v>INJ, OXALIPLATIN, 0.5 MG</v>
          </cell>
          <cell r="D839" t="str">
            <v>Oxaliplatin</v>
          </cell>
          <cell r="E839">
            <v>37987</v>
          </cell>
          <cell r="F839" t="str">
            <v>I</v>
          </cell>
          <cell r="G839">
            <v>9</v>
          </cell>
          <cell r="H839">
            <v>0</v>
          </cell>
          <cell r="L839">
            <v>0.06</v>
          </cell>
        </row>
        <row r="840">
          <cell r="B840" t="str">
            <v>J9264</v>
          </cell>
          <cell r="C840" t="str">
            <v>INJ, PACLITAXEL PROTEIN-BOUND PART, 1 MG</v>
          </cell>
          <cell r="D840" t="str">
            <v>Abraxane</v>
          </cell>
          <cell r="E840">
            <v>38718</v>
          </cell>
          <cell r="F840" t="str">
            <v>I</v>
          </cell>
          <cell r="G840">
            <v>9</v>
          </cell>
          <cell r="H840">
            <v>0</v>
          </cell>
          <cell r="L840">
            <v>6.59</v>
          </cell>
        </row>
        <row r="841">
          <cell r="B841" t="str">
            <v>J9266</v>
          </cell>
          <cell r="C841" t="str">
            <v>INJ, PEGASPARGASE, SINGLE DOSE VIAL</v>
          </cell>
          <cell r="D841" t="str">
            <v>Oncaspar (IM, IV INF)</v>
          </cell>
          <cell r="E841">
            <v>35065</v>
          </cell>
          <cell r="F841" t="str">
            <v>I</v>
          </cell>
          <cell r="G841">
            <v>30</v>
          </cell>
          <cell r="H841">
            <v>0</v>
          </cell>
          <cell r="L841">
            <v>29663.97</v>
          </cell>
        </row>
        <row r="842">
          <cell r="B842" t="str">
            <v>J9267</v>
          </cell>
          <cell r="C842" t="str">
            <v>INJ, PACLITAXEL, 1 MG</v>
          </cell>
          <cell r="D842" t="str">
            <v>Paclitaxel</v>
          </cell>
          <cell r="E842">
            <v>42005</v>
          </cell>
          <cell r="F842" t="str">
            <v>I</v>
          </cell>
          <cell r="G842">
            <v>9</v>
          </cell>
          <cell r="H842" t="str">
            <v>U</v>
          </cell>
          <cell r="L842">
            <v>0.11</v>
          </cell>
        </row>
        <row r="843">
          <cell r="B843" t="str">
            <v>J9268</v>
          </cell>
          <cell r="C843" t="str">
            <v>INJ, PENTOSTATIN, 10 MG</v>
          </cell>
          <cell r="D843" t="str">
            <v>Nipent</v>
          </cell>
          <cell r="E843">
            <v>34335</v>
          </cell>
          <cell r="F843" t="str">
            <v>I</v>
          </cell>
          <cell r="G843">
            <v>9</v>
          </cell>
          <cell r="H843" t="str">
            <v>D</v>
          </cell>
          <cell r="L843">
            <v>2697.99</v>
          </cell>
        </row>
        <row r="844">
          <cell r="B844" t="str">
            <v>J9269</v>
          </cell>
          <cell r="C844" t="str">
            <v>INJ, TAGRAXOFUSP-ERZS, 10 MCG</v>
          </cell>
          <cell r="D844" t="str">
            <v>Elzonris (IV INF)</v>
          </cell>
          <cell r="E844">
            <v>43739</v>
          </cell>
          <cell r="F844" t="str">
            <v>I</v>
          </cell>
          <cell r="G844">
            <v>9</v>
          </cell>
          <cell r="H844" t="str">
            <v>U</v>
          </cell>
          <cell r="L844">
            <v>357.52</v>
          </cell>
        </row>
        <row r="845">
          <cell r="B845" t="str">
            <v>J9271</v>
          </cell>
          <cell r="C845" t="str">
            <v>INJ, PEMBROLIZUMAB, 1 MG</v>
          </cell>
          <cell r="D845" t="str">
            <v>Keytruda</v>
          </cell>
          <cell r="E845">
            <v>42370</v>
          </cell>
          <cell r="F845" t="str">
            <v>I</v>
          </cell>
          <cell r="G845">
            <v>9</v>
          </cell>
          <cell r="H845">
            <v>0</v>
          </cell>
          <cell r="L845">
            <v>60.65</v>
          </cell>
        </row>
        <row r="846">
          <cell r="B846" t="str">
            <v>J9272</v>
          </cell>
          <cell r="C846" t="str">
            <v>INJ, DOSTARLIMAB-GXLY, 10 MG</v>
          </cell>
          <cell r="D846" t="str">
            <v>Jemperli</v>
          </cell>
          <cell r="E846">
            <v>44562</v>
          </cell>
          <cell r="F846" t="str">
            <v>I</v>
          </cell>
          <cell r="G846">
            <v>9</v>
          </cell>
          <cell r="H846" t="str">
            <v>U</v>
          </cell>
          <cell r="L846">
            <v>251.3</v>
          </cell>
        </row>
        <row r="847">
          <cell r="B847" t="str">
            <v>J9273</v>
          </cell>
          <cell r="C847" t="str">
            <v>INJ, TISOTUMAB VEDOTIN-TFTV, 1 MG</v>
          </cell>
          <cell r="D847" t="str">
            <v>Tivdak (IV INF)</v>
          </cell>
          <cell r="E847">
            <v>44652</v>
          </cell>
          <cell r="F847" t="str">
            <v>I</v>
          </cell>
          <cell r="G847">
            <v>9</v>
          </cell>
          <cell r="H847" t="str">
            <v>U</v>
          </cell>
          <cell r="L847">
            <v>196.12</v>
          </cell>
        </row>
        <row r="848">
          <cell r="B848" t="str">
            <v>J9274</v>
          </cell>
          <cell r="C848" t="str">
            <v>INJ, TEBENTAFUSP-TEBN, 1 MCG</v>
          </cell>
          <cell r="D848" t="str">
            <v>Kimmtrak (IV INF)</v>
          </cell>
          <cell r="E848">
            <v>44835</v>
          </cell>
          <cell r="F848" t="str">
            <v>I</v>
          </cell>
          <cell r="G848">
            <v>9</v>
          </cell>
          <cell r="H848" t="str">
            <v>U</v>
          </cell>
          <cell r="L848">
            <v>228.01</v>
          </cell>
        </row>
        <row r="849">
          <cell r="B849" t="str">
            <v>J9275</v>
          </cell>
          <cell r="C849" t="str">
            <v>INJ, COSIBELIMAB-IPDL, 2 MG</v>
          </cell>
          <cell r="D849" t="str">
            <v>Unloxcyt (IV INF)</v>
          </cell>
          <cell r="E849">
            <v>45839</v>
          </cell>
          <cell r="F849" t="str">
            <v>I</v>
          </cell>
          <cell r="G849">
            <v>9</v>
          </cell>
          <cell r="H849" t="str">
            <v>D</v>
          </cell>
          <cell r="L849">
            <v>21.63</v>
          </cell>
        </row>
        <row r="850">
          <cell r="B850" t="str">
            <v>J9276</v>
          </cell>
          <cell r="C850" t="str">
            <v>INJ, ZANIDATAMAB-HRII, 2 MG</v>
          </cell>
          <cell r="D850" t="str">
            <v>Ziihera (IV INF)</v>
          </cell>
          <cell r="E850">
            <v>45839</v>
          </cell>
          <cell r="F850" t="str">
            <v>I</v>
          </cell>
          <cell r="G850">
            <v>9</v>
          </cell>
          <cell r="H850">
            <v>0</v>
          </cell>
          <cell r="L850">
            <v>25.66</v>
          </cell>
        </row>
        <row r="851">
          <cell r="B851" t="str">
            <v>J9280</v>
          </cell>
          <cell r="C851" t="str">
            <v>INJ, MITOMYCIN, 5 MG</v>
          </cell>
          <cell r="D851" t="str">
            <v>Mutamycin (IVP/IVB)</v>
          </cell>
          <cell r="E851">
            <v>31413</v>
          </cell>
          <cell r="F851" t="str">
            <v>I</v>
          </cell>
          <cell r="G851">
            <v>9</v>
          </cell>
          <cell r="H851" t="str">
            <v>U</v>
          </cell>
          <cell r="L851">
            <v>34.11</v>
          </cell>
        </row>
        <row r="852">
          <cell r="B852" t="str">
            <v>J9281</v>
          </cell>
          <cell r="C852" t="str">
            <v>INSTILL, MITOMYCIN PYELOCALYCEAL, 1 MG</v>
          </cell>
          <cell r="D852" t="str">
            <v>Jelmyto</v>
          </cell>
          <cell r="E852">
            <v>44197</v>
          </cell>
          <cell r="F852">
            <v>1</v>
          </cell>
          <cell r="G852">
            <v>9</v>
          </cell>
          <cell r="H852" t="str">
            <v>U</v>
          </cell>
          <cell r="L852">
            <v>329.94</v>
          </cell>
        </row>
        <row r="853">
          <cell r="B853" t="str">
            <v>J9286</v>
          </cell>
          <cell r="C853" t="str">
            <v>INJ, GLOFITAMAB-GXBM, 2.5 MG</v>
          </cell>
          <cell r="D853" t="str">
            <v>Columvi</v>
          </cell>
          <cell r="E853">
            <v>45292</v>
          </cell>
          <cell r="F853" t="str">
            <v>I</v>
          </cell>
          <cell r="G853">
            <v>9</v>
          </cell>
          <cell r="H853">
            <v>0</v>
          </cell>
          <cell r="L853">
            <v>2864.68</v>
          </cell>
        </row>
        <row r="854">
          <cell r="B854" t="str">
            <v>J9289</v>
          </cell>
          <cell r="C854" t="str">
            <v>INJ, NIVOLUMAB 2 MG AND HYALURONIDASE-NVHY</v>
          </cell>
          <cell r="D854" t="str">
            <v>Opdivo Qvantig (SUBQ)</v>
          </cell>
          <cell r="E854">
            <v>45839</v>
          </cell>
          <cell r="F854" t="str">
            <v>I</v>
          </cell>
          <cell r="G854">
            <v>30</v>
          </cell>
          <cell r="H854">
            <v>0</v>
          </cell>
          <cell r="L854">
            <v>28.14</v>
          </cell>
        </row>
        <row r="855">
          <cell r="B855" t="str">
            <v>J9292</v>
          </cell>
          <cell r="C855" t="str">
            <v>INJ, PEMETREXED DIPOTASSIUM, 10 MG</v>
          </cell>
          <cell r="D855" t="str">
            <v>Axtle (IV INF)</v>
          </cell>
          <cell r="E855">
            <v>45658</v>
          </cell>
          <cell r="F855" t="str">
            <v>I</v>
          </cell>
          <cell r="G855">
            <v>9</v>
          </cell>
          <cell r="H855" t="str">
            <v>U</v>
          </cell>
          <cell r="L855">
            <v>73.67</v>
          </cell>
        </row>
        <row r="856">
          <cell r="B856" t="str">
            <v>J9293</v>
          </cell>
          <cell r="C856" t="str">
            <v>INJ, MITOXANTRONE HCL, 5 MG</v>
          </cell>
          <cell r="D856" t="str">
            <v>Mitoxantrone</v>
          </cell>
          <cell r="E856">
            <v>32874</v>
          </cell>
          <cell r="F856" t="str">
            <v>I</v>
          </cell>
          <cell r="G856">
            <v>9</v>
          </cell>
          <cell r="H856" t="str">
            <v>U</v>
          </cell>
          <cell r="L856">
            <v>29.7</v>
          </cell>
        </row>
        <row r="857">
          <cell r="B857" t="str">
            <v>J9294</v>
          </cell>
          <cell r="C857" t="str">
            <v>INJ, PEMETREXED (HOSPIRA) NTE TO J9305, 10 MG</v>
          </cell>
          <cell r="D857" t="str">
            <v>Pemetrexed (IV INF)
LABELER: 00409 (GCN 082691) *NDC 00409-0004/0020/0021/1045/2188/3532-XX*</v>
          </cell>
          <cell r="E857">
            <v>45017</v>
          </cell>
          <cell r="F857" t="str">
            <v>I</v>
          </cell>
          <cell r="G857">
            <v>9</v>
          </cell>
          <cell r="H857" t="str">
            <v>U</v>
          </cell>
          <cell r="L857">
            <v>2.94</v>
          </cell>
        </row>
        <row r="858">
          <cell r="B858" t="str">
            <v>J9297</v>
          </cell>
          <cell r="C858" t="str">
            <v>INJ, PEMETREXED (SANDOZ) NTE TO J9305, 10 MG</v>
          </cell>
          <cell r="D858" t="str">
            <v>Pemetrexed (IV INF)
LABELER: 00781 (GCN 082691) *NDC 00781-3518/3519/3520-XX*</v>
          </cell>
          <cell r="E858">
            <v>45017</v>
          </cell>
          <cell r="F858" t="str">
            <v>I</v>
          </cell>
          <cell r="G858">
            <v>9</v>
          </cell>
          <cell r="H858" t="str">
            <v>U</v>
          </cell>
          <cell r="L858">
            <v>4.88</v>
          </cell>
        </row>
        <row r="859">
          <cell r="B859" t="str">
            <v>J9298</v>
          </cell>
          <cell r="C859" t="str">
            <v>INJ, NIVOLUMAB/RELATLIMAB-RMBW, 3MG/1MG</v>
          </cell>
          <cell r="D859" t="str">
            <v>Opdualag</v>
          </cell>
          <cell r="E859">
            <v>44835</v>
          </cell>
          <cell r="F859" t="str">
            <v>I</v>
          </cell>
          <cell r="G859">
            <v>9</v>
          </cell>
          <cell r="H859" t="str">
            <v>U</v>
          </cell>
          <cell r="L859">
            <v>205.51</v>
          </cell>
        </row>
        <row r="860">
          <cell r="B860" t="str">
            <v>J9299</v>
          </cell>
          <cell r="C860" t="str">
            <v>INJ, NIVOLUMAB, 1 MG</v>
          </cell>
          <cell r="D860" t="str">
            <v>Opdivo</v>
          </cell>
          <cell r="E860">
            <v>42370</v>
          </cell>
          <cell r="F860" t="str">
            <v>I</v>
          </cell>
          <cell r="G860">
            <v>9</v>
          </cell>
          <cell r="H860">
            <v>0</v>
          </cell>
          <cell r="L860">
            <v>34.22</v>
          </cell>
        </row>
        <row r="861">
          <cell r="B861" t="str">
            <v>J9301</v>
          </cell>
          <cell r="C861" t="str">
            <v>INJ, OBINUTUZUMAB, 10 MG</v>
          </cell>
          <cell r="D861" t="str">
            <v>Gazyva</v>
          </cell>
          <cell r="E861">
            <v>42005</v>
          </cell>
          <cell r="F861" t="str">
            <v>I</v>
          </cell>
          <cell r="G861">
            <v>9</v>
          </cell>
          <cell r="H861">
            <v>0</v>
          </cell>
          <cell r="L861">
            <v>84.46</v>
          </cell>
        </row>
        <row r="862">
          <cell r="B862" t="str">
            <v>J9303</v>
          </cell>
          <cell r="C862" t="str">
            <v>INJ, PANITUMUMAB, 10 MG</v>
          </cell>
          <cell r="D862" t="str">
            <v>Vectibix</v>
          </cell>
          <cell r="E862">
            <v>39448</v>
          </cell>
          <cell r="F862" t="str">
            <v>I</v>
          </cell>
          <cell r="G862">
            <v>9</v>
          </cell>
          <cell r="H862" t="str">
            <v>U</v>
          </cell>
          <cell r="L862">
            <v>182.19</v>
          </cell>
        </row>
        <row r="863">
          <cell r="B863" t="str">
            <v>J9304</v>
          </cell>
          <cell r="C863" t="str">
            <v>INJ, PEMETREXED (PEMFEXY), 10 MG</v>
          </cell>
          <cell r="D863" t="str">
            <v>BRAND: Pemfexy (IV INF)
LABELER: 42367 (HICL 43305)</v>
          </cell>
          <cell r="E863">
            <v>44105</v>
          </cell>
          <cell r="F863" t="str">
            <v>I</v>
          </cell>
          <cell r="G863">
            <v>9</v>
          </cell>
          <cell r="H863" t="str">
            <v>U</v>
          </cell>
          <cell r="L863">
            <v>7.99</v>
          </cell>
        </row>
        <row r="864">
          <cell r="B864" t="str">
            <v>J9305</v>
          </cell>
          <cell r="C864" t="str">
            <v>INJ, PEMETREXED, NOS, 10 MG</v>
          </cell>
          <cell r="D864" t="str">
            <v>Alimta (IV INF)
EXCLUDE LABELER: 00409, 00480, 00781, 16729, 42367, 68001, 70121</v>
          </cell>
          <cell r="E864">
            <v>38353</v>
          </cell>
          <cell r="F864" t="str">
            <v>I</v>
          </cell>
          <cell r="G864">
            <v>9</v>
          </cell>
          <cell r="H864" t="str">
            <v>U</v>
          </cell>
          <cell r="L864">
            <v>6.95</v>
          </cell>
        </row>
        <row r="865">
          <cell r="B865" t="str">
            <v>J9306</v>
          </cell>
          <cell r="C865" t="str">
            <v>INJ, PERTUZUMAB, 1 MG</v>
          </cell>
          <cell r="D865" t="str">
            <v>Perjeta</v>
          </cell>
          <cell r="E865">
            <v>41640</v>
          </cell>
          <cell r="F865" t="str">
            <v>I</v>
          </cell>
          <cell r="G865">
            <v>9</v>
          </cell>
          <cell r="H865" t="str">
            <v>U</v>
          </cell>
          <cell r="L865">
            <v>17.2</v>
          </cell>
        </row>
        <row r="866">
          <cell r="B866" t="str">
            <v>J9307</v>
          </cell>
          <cell r="C866" t="str">
            <v>INJ, PRALATREXATE, 1 MG</v>
          </cell>
          <cell r="D866" t="str">
            <v>Folotyn (IVP)</v>
          </cell>
          <cell r="E866">
            <v>40544</v>
          </cell>
          <cell r="F866" t="str">
            <v>I</v>
          </cell>
          <cell r="G866">
            <v>9</v>
          </cell>
          <cell r="H866" t="str">
            <v>U</v>
          </cell>
          <cell r="L866">
            <v>386.12</v>
          </cell>
        </row>
        <row r="867">
          <cell r="B867" t="str">
            <v>J9308</v>
          </cell>
          <cell r="C867" t="str">
            <v>INJ, RAMUCIRUMAB, 5 MG</v>
          </cell>
          <cell r="D867" t="str">
            <v>Cyramza</v>
          </cell>
          <cell r="E867">
            <v>42370</v>
          </cell>
          <cell r="F867" t="str">
            <v>I</v>
          </cell>
          <cell r="G867">
            <v>9</v>
          </cell>
          <cell r="H867">
            <v>0</v>
          </cell>
          <cell r="L867">
            <v>76.569999999999993</v>
          </cell>
        </row>
        <row r="868">
          <cell r="B868" t="str">
            <v>J9309</v>
          </cell>
          <cell r="C868" t="str">
            <v>INJ, POLATUZUMAB VEDOTIN-PIIQ, 1 MG</v>
          </cell>
          <cell r="D868" t="str">
            <v>Polivy</v>
          </cell>
          <cell r="E868">
            <v>43831</v>
          </cell>
          <cell r="F868" t="str">
            <v>I</v>
          </cell>
          <cell r="G868">
            <v>9</v>
          </cell>
          <cell r="H868">
            <v>0</v>
          </cell>
          <cell r="L868">
            <v>143.61000000000001</v>
          </cell>
        </row>
        <row r="869">
          <cell r="B869" t="str">
            <v>J9311</v>
          </cell>
          <cell r="C869" t="str">
            <v>INJ, RITUXIMAB 10 MG AND HYALURONIDASE</v>
          </cell>
          <cell r="D869" t="str">
            <v>Rituxan Hycela (SUBQ)</v>
          </cell>
          <cell r="E869">
            <v>43466</v>
          </cell>
          <cell r="F869" t="str">
            <v>I</v>
          </cell>
          <cell r="G869">
            <v>30</v>
          </cell>
          <cell r="H869" t="str">
            <v>U</v>
          </cell>
          <cell r="L869">
            <v>36.39</v>
          </cell>
        </row>
        <row r="870">
          <cell r="B870" t="str">
            <v>J9312</v>
          </cell>
          <cell r="C870" t="str">
            <v>INJ, RITUXIMAB, 10 MG</v>
          </cell>
          <cell r="D870" t="str">
            <v>Rituxan (IV INF)</v>
          </cell>
          <cell r="E870">
            <v>43466</v>
          </cell>
          <cell r="F870" t="str">
            <v>I</v>
          </cell>
          <cell r="G870">
            <v>9</v>
          </cell>
          <cell r="H870">
            <v>0</v>
          </cell>
          <cell r="L870">
            <v>73.28</v>
          </cell>
        </row>
        <row r="871">
          <cell r="B871" t="str">
            <v>J9314</v>
          </cell>
          <cell r="C871" t="str">
            <v>INJ, PEMETREXED (TEVA) NTE TO J9305, 10 MG</v>
          </cell>
          <cell r="D871" t="str">
            <v>Pemetrexed (IV INF)
LABELER: 00480 (GCN 075880) *NDC 00480-4514/4515/4516-XX*</v>
          </cell>
          <cell r="E871">
            <v>44927</v>
          </cell>
          <cell r="F871" t="str">
            <v>I</v>
          </cell>
          <cell r="G871">
            <v>9</v>
          </cell>
          <cell r="H871" t="str">
            <v>U</v>
          </cell>
          <cell r="L871">
            <v>10.99</v>
          </cell>
        </row>
        <row r="872">
          <cell r="B872" t="str">
            <v>J9316</v>
          </cell>
          <cell r="C872" t="str">
            <v>INJ, PERTUZ/TRASTUZ/HYALURON-ZZXF, 10 MG</v>
          </cell>
          <cell r="D872" t="str">
            <v>Phesgo (SUBQ)</v>
          </cell>
          <cell r="E872">
            <v>44197</v>
          </cell>
          <cell r="F872" t="str">
            <v>I</v>
          </cell>
          <cell r="G872">
            <v>30</v>
          </cell>
          <cell r="H872">
            <v>0</v>
          </cell>
          <cell r="L872">
            <v>59.9</v>
          </cell>
        </row>
        <row r="873">
          <cell r="B873" t="str">
            <v>J9317</v>
          </cell>
          <cell r="C873" t="str">
            <v>INJ, SACITUZUMAB GOVITECAN-HZIY, 2.5 MG</v>
          </cell>
          <cell r="D873" t="str">
            <v>Trodelvy (IV INF)</v>
          </cell>
          <cell r="E873">
            <v>44197</v>
          </cell>
          <cell r="F873" t="str">
            <v>I</v>
          </cell>
          <cell r="G873">
            <v>9</v>
          </cell>
          <cell r="H873">
            <v>0</v>
          </cell>
          <cell r="L873">
            <v>37.64</v>
          </cell>
        </row>
        <row r="874">
          <cell r="B874" t="str">
            <v>J9318</v>
          </cell>
          <cell r="C874" t="str">
            <v>INJ, ROMIDEPSIN, NON-LYOPHILIZED, 0.1 MG</v>
          </cell>
          <cell r="D874" t="str">
            <v>Romidepsin *Solution* (IV INF)</v>
          </cell>
          <cell r="E874">
            <v>44470</v>
          </cell>
          <cell r="F874" t="str">
            <v>I</v>
          </cell>
          <cell r="G874">
            <v>9</v>
          </cell>
          <cell r="H874" t="str">
            <v>U</v>
          </cell>
          <cell r="L874">
            <v>31.81</v>
          </cell>
        </row>
        <row r="875">
          <cell r="B875" t="str">
            <v>J9319</v>
          </cell>
          <cell r="C875" t="str">
            <v>INJ, ROMIDEPSIN, LYOPHILIZED, 0.1 MG</v>
          </cell>
          <cell r="D875" t="str">
            <v>Istodax, Romidepsin *Powder* (IV INF)</v>
          </cell>
          <cell r="E875">
            <v>44470</v>
          </cell>
          <cell r="F875" t="str">
            <v>I</v>
          </cell>
          <cell r="G875">
            <v>9</v>
          </cell>
          <cell r="H875">
            <v>0</v>
          </cell>
          <cell r="L875">
            <v>30.71</v>
          </cell>
        </row>
        <row r="876">
          <cell r="B876" t="str">
            <v>J9320</v>
          </cell>
          <cell r="C876" t="str">
            <v>INJ, STREPTOZOCIN, 1 GRAM</v>
          </cell>
          <cell r="D876" t="str">
            <v>Zanosar (IVP, IV INF)</v>
          </cell>
          <cell r="E876">
            <v>31413</v>
          </cell>
          <cell r="F876" t="str">
            <v>I</v>
          </cell>
          <cell r="G876" t="str">
            <v>30 --&gt; 09</v>
          </cell>
          <cell r="H876">
            <v>0</v>
          </cell>
          <cell r="L876">
            <v>824.62</v>
          </cell>
        </row>
        <row r="877">
          <cell r="B877" t="str">
            <v>J9321</v>
          </cell>
          <cell r="C877" t="str">
            <v>INJ, EPCORITAMAB-BYSP, 0.16 MG</v>
          </cell>
          <cell r="D877" t="str">
            <v>Epkinly (SUBQ)</v>
          </cell>
          <cell r="E877">
            <v>45292</v>
          </cell>
          <cell r="F877" t="str">
            <v>I</v>
          </cell>
          <cell r="G877">
            <v>30</v>
          </cell>
          <cell r="H877" t="str">
            <v>U</v>
          </cell>
          <cell r="L877">
            <v>57.99</v>
          </cell>
        </row>
        <row r="878">
          <cell r="B878" t="str">
            <v>J9324</v>
          </cell>
          <cell r="C878" t="str">
            <v>INJ, PEMETREXED (PEMRYDI RTU), 10 MG</v>
          </cell>
          <cell r="D878" t="str">
            <v>BRAND: Pemrydi RTU
LABELER: 70121 (GCN 084825)</v>
          </cell>
          <cell r="E878">
            <v>45292</v>
          </cell>
          <cell r="F878" t="str">
            <v>I</v>
          </cell>
          <cell r="G878">
            <v>9</v>
          </cell>
          <cell r="H878" t="str">
            <v>U</v>
          </cell>
          <cell r="L878">
            <v>67.94</v>
          </cell>
        </row>
        <row r="879">
          <cell r="B879" t="str">
            <v>J9325</v>
          </cell>
          <cell r="C879" t="str">
            <v>INJ, TALIMOGENE LAHERPAREPVEC, 1 MIL PFU</v>
          </cell>
          <cell r="D879" t="str">
            <v>Imlygic (Intralesional)</v>
          </cell>
          <cell r="E879">
            <v>42736</v>
          </cell>
          <cell r="F879" t="str">
            <v>I</v>
          </cell>
          <cell r="G879">
            <v>9</v>
          </cell>
          <cell r="H879">
            <v>0</v>
          </cell>
          <cell r="L879">
            <v>77.34</v>
          </cell>
        </row>
        <row r="880">
          <cell r="B880" t="str">
            <v>J9328</v>
          </cell>
          <cell r="C880" t="str">
            <v>INJ, TEMOZOLOMIDE, 1 MG</v>
          </cell>
          <cell r="D880" t="str">
            <v>Temodar (IV INF)</v>
          </cell>
          <cell r="E880">
            <v>40179</v>
          </cell>
          <cell r="F880" t="str">
            <v>I</v>
          </cell>
          <cell r="G880">
            <v>9</v>
          </cell>
          <cell r="H880" t="str">
            <v>U</v>
          </cell>
          <cell r="L880">
            <v>10.41</v>
          </cell>
        </row>
        <row r="881">
          <cell r="B881" t="str">
            <v>J9329</v>
          </cell>
          <cell r="C881" t="str">
            <v>INJ, TISLELIZUMAB-JSGR, 1MG</v>
          </cell>
          <cell r="D881" t="str">
            <v>Tevimbra (IV INF)</v>
          </cell>
          <cell r="E881">
            <v>45566</v>
          </cell>
          <cell r="F881" t="str">
            <v>I</v>
          </cell>
          <cell r="G881">
            <v>9</v>
          </cell>
          <cell r="H881" t="str">
            <v>U</v>
          </cell>
          <cell r="L881">
            <v>58.17</v>
          </cell>
        </row>
        <row r="882">
          <cell r="B882" t="str">
            <v>J9330</v>
          </cell>
          <cell r="C882" t="str">
            <v>INJ, TEMSIROLIMUS, 1 MG</v>
          </cell>
          <cell r="D882" t="str">
            <v>Torisel (IV INF)</v>
          </cell>
          <cell r="E882">
            <v>39814</v>
          </cell>
          <cell r="F882" t="str">
            <v>I</v>
          </cell>
          <cell r="G882">
            <v>9</v>
          </cell>
          <cell r="H882">
            <v>0</v>
          </cell>
          <cell r="L882">
            <v>32.68</v>
          </cell>
        </row>
        <row r="883">
          <cell r="B883" t="str">
            <v>J9331</v>
          </cell>
          <cell r="C883" t="str">
            <v>INJ, SIROLIMUS PROTEIN-BOUND, 1 MG</v>
          </cell>
          <cell r="D883" t="str">
            <v>Fyarro (IV INF)</v>
          </cell>
          <cell r="E883">
            <v>44743</v>
          </cell>
          <cell r="F883" t="str">
            <v>I</v>
          </cell>
          <cell r="G883">
            <v>9</v>
          </cell>
          <cell r="H883" t="str">
            <v>U</v>
          </cell>
          <cell r="L883">
            <v>91.03</v>
          </cell>
        </row>
        <row r="884">
          <cell r="B884" t="str">
            <v>J9332</v>
          </cell>
          <cell r="C884" t="str">
            <v>INJ, EFGARTIGIMOD ALFA-FCAB, 2 MG</v>
          </cell>
          <cell r="D884" t="str">
            <v>Vyvgart</v>
          </cell>
          <cell r="E884">
            <v>44743</v>
          </cell>
          <cell r="F884" t="str">
            <v>I</v>
          </cell>
          <cell r="G884">
            <v>9</v>
          </cell>
          <cell r="H884" t="str">
            <v>U</v>
          </cell>
          <cell r="L884">
            <v>32.549999999999997</v>
          </cell>
        </row>
        <row r="885">
          <cell r="B885" t="str">
            <v>J9333</v>
          </cell>
          <cell r="C885" t="str">
            <v>INJ, ROZANOLIXIZUMAB-NOLI, 1 MG</v>
          </cell>
          <cell r="D885" t="str">
            <v>Rystiggo (SUBQ)</v>
          </cell>
          <cell r="E885">
            <v>45292</v>
          </cell>
          <cell r="F885" t="str">
            <v>I</v>
          </cell>
          <cell r="G885">
            <v>30</v>
          </cell>
          <cell r="H885" t="str">
            <v>U</v>
          </cell>
          <cell r="L885">
            <v>23.59</v>
          </cell>
        </row>
        <row r="886">
          <cell r="B886" t="str">
            <v>J9334</v>
          </cell>
          <cell r="C886" t="str">
            <v>INJ, EFGARTIGIMOD ALFA 2 MG/HYALURONIDASE-QVFC</v>
          </cell>
          <cell r="D886" t="str">
            <v>Vyvgart Hytrulo (SUBQ)</v>
          </cell>
          <cell r="E886">
            <v>45292</v>
          </cell>
          <cell r="F886" t="str">
            <v>I</v>
          </cell>
          <cell r="G886">
            <v>30</v>
          </cell>
          <cell r="H886" t="str">
            <v>U</v>
          </cell>
          <cell r="L886">
            <v>34.26</v>
          </cell>
        </row>
        <row r="887">
          <cell r="B887" t="str">
            <v>J9341</v>
          </cell>
          <cell r="C887" t="str">
            <v>INJ, THIOTEPA (TEPYLUTE), 1 MG</v>
          </cell>
          <cell r="D887" t="str">
            <v>BRAND: Tepylute (IV INF)</v>
          </cell>
          <cell r="E887">
            <v>45839</v>
          </cell>
          <cell r="F887" t="str">
            <v>I</v>
          </cell>
          <cell r="G887">
            <v>9</v>
          </cell>
          <cell r="H887">
            <v>0</v>
          </cell>
          <cell r="L887">
            <v>36.64</v>
          </cell>
        </row>
        <row r="888">
          <cell r="B888" t="str">
            <v>J9342</v>
          </cell>
          <cell r="C888" t="str">
            <v>INJ, THIOTEPA, NOS, 1 MG</v>
          </cell>
          <cell r="D888" t="str">
            <v>Tepadina (IV INF)</v>
          </cell>
          <cell r="E888">
            <v>45839</v>
          </cell>
          <cell r="F888" t="str">
            <v>I</v>
          </cell>
          <cell r="G888">
            <v>9</v>
          </cell>
          <cell r="H888">
            <v>0</v>
          </cell>
          <cell r="L888">
            <v>4.93</v>
          </cell>
        </row>
        <row r="889">
          <cell r="B889" t="str">
            <v>J9345</v>
          </cell>
          <cell r="C889" t="str">
            <v>INJ, RETIFANLIMAB-DLWR, 1 MG</v>
          </cell>
          <cell r="D889" t="str">
            <v>Zynyz (IV INF)</v>
          </cell>
          <cell r="E889">
            <v>45200</v>
          </cell>
          <cell r="F889" t="str">
            <v>I</v>
          </cell>
          <cell r="G889">
            <v>9</v>
          </cell>
          <cell r="H889" t="str">
            <v>U</v>
          </cell>
          <cell r="L889">
            <v>30.98</v>
          </cell>
        </row>
        <row r="890">
          <cell r="B890" t="str">
            <v>J9347</v>
          </cell>
          <cell r="C890" t="str">
            <v>INJ, TREMELIMUMAB-ACTL, 1 MG</v>
          </cell>
          <cell r="D890" t="str">
            <v>Imjudo (IV INF)</v>
          </cell>
          <cell r="E890">
            <v>45108</v>
          </cell>
          <cell r="F890" t="str">
            <v>I</v>
          </cell>
          <cell r="G890">
            <v>9</v>
          </cell>
          <cell r="H890" t="str">
            <v>U</v>
          </cell>
          <cell r="L890">
            <v>146.88999999999999</v>
          </cell>
        </row>
        <row r="891">
          <cell r="B891" t="str">
            <v>J9348</v>
          </cell>
          <cell r="C891" t="str">
            <v>INJ, NAXITAMAB-GQGK, 1 MG</v>
          </cell>
          <cell r="D891" t="str">
            <v>Danyelza</v>
          </cell>
          <cell r="E891">
            <v>44378</v>
          </cell>
          <cell r="F891" t="str">
            <v>I</v>
          </cell>
          <cell r="G891">
            <v>9</v>
          </cell>
          <cell r="H891">
            <v>0</v>
          </cell>
          <cell r="L891">
            <v>684.9</v>
          </cell>
        </row>
        <row r="892">
          <cell r="B892" t="str">
            <v>J9349</v>
          </cell>
          <cell r="C892" t="str">
            <v>INJ, TAFASITAMAB-CXIX, 2 MG</v>
          </cell>
          <cell r="D892" t="str">
            <v>Monjuvi (IV INF)</v>
          </cell>
          <cell r="E892">
            <v>44287</v>
          </cell>
          <cell r="F892" t="str">
            <v>I</v>
          </cell>
          <cell r="G892">
            <v>9</v>
          </cell>
          <cell r="H892">
            <v>0</v>
          </cell>
          <cell r="L892">
            <v>14.43</v>
          </cell>
        </row>
        <row r="893">
          <cell r="B893" t="str">
            <v>J9350</v>
          </cell>
          <cell r="C893" t="str">
            <v>INJ, MOSUNETUZUMAB-AXGB, 1 MG</v>
          </cell>
          <cell r="D893" t="str">
            <v>Lunsumio (IV INF)</v>
          </cell>
          <cell r="E893">
            <v>45108</v>
          </cell>
          <cell r="F893" t="str">
            <v>I</v>
          </cell>
          <cell r="G893">
            <v>9</v>
          </cell>
          <cell r="H893">
            <v>0</v>
          </cell>
          <cell r="L893">
            <v>674.5</v>
          </cell>
        </row>
        <row r="894">
          <cell r="B894" t="str">
            <v>J9351</v>
          </cell>
          <cell r="C894" t="str">
            <v>INJ, TOPOTECAN, 0.1 MG</v>
          </cell>
          <cell r="D894" t="str">
            <v>Hycamtin (IV INF, IVPB)</v>
          </cell>
          <cell r="E894">
            <v>40544</v>
          </cell>
          <cell r="F894" t="str">
            <v>I</v>
          </cell>
          <cell r="G894">
            <v>9</v>
          </cell>
          <cell r="H894" t="str">
            <v>U</v>
          </cell>
          <cell r="L894">
            <v>2.76</v>
          </cell>
        </row>
        <row r="895">
          <cell r="B895" t="str">
            <v>J9352</v>
          </cell>
          <cell r="C895" t="str">
            <v>INJ, TRABECTEDIN, 0.1 MG</v>
          </cell>
          <cell r="D895" t="str">
            <v>Yondelis (IV INF)</v>
          </cell>
          <cell r="E895">
            <v>42736</v>
          </cell>
          <cell r="F895" t="str">
            <v>I</v>
          </cell>
          <cell r="G895">
            <v>9</v>
          </cell>
          <cell r="H895">
            <v>0</v>
          </cell>
          <cell r="L895">
            <v>410.48</v>
          </cell>
        </row>
        <row r="896">
          <cell r="B896" t="str">
            <v>J9353</v>
          </cell>
          <cell r="C896" t="str">
            <v>INJ, MARGETUXIMAB-CMKB, 5 MG</v>
          </cell>
          <cell r="D896" t="str">
            <v>Margenza</v>
          </cell>
          <cell r="E896">
            <v>44378</v>
          </cell>
          <cell r="F896" t="str">
            <v>I</v>
          </cell>
          <cell r="G896">
            <v>9</v>
          </cell>
          <cell r="H896">
            <v>0</v>
          </cell>
          <cell r="L896">
            <v>56.44</v>
          </cell>
        </row>
        <row r="897">
          <cell r="B897" t="str">
            <v>J9354</v>
          </cell>
          <cell r="C897" t="str">
            <v>INJ, ADO-TRASTUZUMAB EMTANSINE, 1 MG</v>
          </cell>
          <cell r="D897" t="str">
            <v>Kadcyla</v>
          </cell>
          <cell r="E897">
            <v>41640</v>
          </cell>
          <cell r="F897" t="str">
            <v>I</v>
          </cell>
          <cell r="G897">
            <v>9</v>
          </cell>
          <cell r="H897">
            <v>0</v>
          </cell>
          <cell r="L897">
            <v>43.63</v>
          </cell>
        </row>
        <row r="898">
          <cell r="B898" t="str">
            <v>J9355</v>
          </cell>
          <cell r="C898" t="str">
            <v>INJ, TRASTUZUMAB, EXCLUDES BS, 10 MG</v>
          </cell>
          <cell r="D898" t="str">
            <v>Herceptin (Regular) (IV INF)
EXCLUDES HICL: 44673, 45541, 45571, 45657, 45796, 49554</v>
          </cell>
          <cell r="E898">
            <v>36526</v>
          </cell>
          <cell r="F898" t="str">
            <v>I</v>
          </cell>
          <cell r="G898">
            <v>9</v>
          </cell>
          <cell r="H898" t="str">
            <v>U</v>
          </cell>
          <cell r="L898">
            <v>70.239999999999995</v>
          </cell>
        </row>
        <row r="899">
          <cell r="B899" t="str">
            <v>J9356</v>
          </cell>
          <cell r="C899" t="str">
            <v>INJ, TRASTUZUMAB 10MG/HYALURONIDASE-OYSK</v>
          </cell>
          <cell r="D899" t="str">
            <v>Herceptin Hylecta (SUBQ)</v>
          </cell>
          <cell r="E899">
            <v>43647</v>
          </cell>
          <cell r="F899" t="str">
            <v>I</v>
          </cell>
          <cell r="G899">
            <v>30</v>
          </cell>
          <cell r="H899" t="str">
            <v>U</v>
          </cell>
          <cell r="L899">
            <v>58.34</v>
          </cell>
        </row>
        <row r="900">
          <cell r="B900" t="str">
            <v>J9357</v>
          </cell>
          <cell r="C900" t="str">
            <v>INJ, VALRUBICIN, INTRAVESICAL, 200 MG</v>
          </cell>
          <cell r="D900" t="str">
            <v>Valstar (Intravesicular instillation)</v>
          </cell>
          <cell r="E900">
            <v>36526</v>
          </cell>
          <cell r="F900">
            <v>1</v>
          </cell>
          <cell r="G900">
            <v>9</v>
          </cell>
          <cell r="H900" t="str">
            <v>D</v>
          </cell>
          <cell r="L900">
            <v>1247.05</v>
          </cell>
        </row>
        <row r="901">
          <cell r="B901" t="str">
            <v>J9358</v>
          </cell>
          <cell r="C901" t="str">
            <v>INJ, FAM-TRASTUZUM DERUXTECAN-NXKI, 1 MG</v>
          </cell>
          <cell r="D901" t="str">
            <v>Enhertu</v>
          </cell>
          <cell r="E901">
            <v>44013</v>
          </cell>
          <cell r="F901" t="str">
            <v>I</v>
          </cell>
          <cell r="G901">
            <v>9</v>
          </cell>
          <cell r="H901">
            <v>0</v>
          </cell>
          <cell r="L901">
            <v>32.869999999999997</v>
          </cell>
        </row>
        <row r="902">
          <cell r="B902" t="str">
            <v>J9359</v>
          </cell>
          <cell r="C902" t="str">
            <v>INJ, LONCASTUXIMAB TESIRINE-LPYL, 0.075 MG</v>
          </cell>
          <cell r="D902" t="str">
            <v>Zynlonta</v>
          </cell>
          <cell r="E902">
            <v>44652</v>
          </cell>
          <cell r="F902" t="str">
            <v>I</v>
          </cell>
          <cell r="G902">
            <v>9</v>
          </cell>
          <cell r="H902" t="str">
            <v>U</v>
          </cell>
          <cell r="L902">
            <v>226.61</v>
          </cell>
        </row>
        <row r="903">
          <cell r="B903" t="str">
            <v>J9360</v>
          </cell>
          <cell r="C903" t="str">
            <v>INJ, VINBLASTINE SULFATE, 1 MG</v>
          </cell>
          <cell r="D903" t="str">
            <v>Vinblastine (IV INF)</v>
          </cell>
          <cell r="E903">
            <v>31413</v>
          </cell>
          <cell r="F903" t="str">
            <v>I</v>
          </cell>
          <cell r="G903">
            <v>9</v>
          </cell>
          <cell r="H903" t="str">
            <v>U</v>
          </cell>
          <cell r="L903">
            <v>5.61</v>
          </cell>
        </row>
        <row r="904">
          <cell r="B904" t="str">
            <v>J9361</v>
          </cell>
          <cell r="C904" t="str">
            <v>INJ, EFBEMALENOGRASTIM ALFA-VUXW, 0.5 MG</v>
          </cell>
          <cell r="D904" t="str">
            <v>Ryzneuta (SUBQ)</v>
          </cell>
          <cell r="E904">
            <v>45474</v>
          </cell>
          <cell r="F904" t="str">
            <v>I</v>
          </cell>
          <cell r="G904">
            <v>30</v>
          </cell>
          <cell r="H904" t="str">
            <v>D</v>
          </cell>
          <cell r="L904">
            <v>115</v>
          </cell>
        </row>
        <row r="905">
          <cell r="B905" t="str">
            <v>J9370</v>
          </cell>
          <cell r="C905" t="str">
            <v>INJ, VINCRISTINE SULFATE, 1 MG</v>
          </cell>
          <cell r="D905" t="str">
            <v>Vincasar PFS (IV INF)</v>
          </cell>
          <cell r="E905">
            <v>31413</v>
          </cell>
          <cell r="F905" t="str">
            <v>I</v>
          </cell>
          <cell r="G905">
            <v>9</v>
          </cell>
          <cell r="H905" t="str">
            <v>U</v>
          </cell>
          <cell r="L905">
            <v>9.5299999999999994</v>
          </cell>
        </row>
        <row r="906">
          <cell r="B906" t="str">
            <v>J9376</v>
          </cell>
          <cell r="C906" t="str">
            <v>INJ, POZELIMAB-BBFG, 1 MG</v>
          </cell>
          <cell r="D906" t="str">
            <v>Veopoz (IV INF)</v>
          </cell>
          <cell r="E906">
            <v>45383</v>
          </cell>
          <cell r="F906" t="str">
            <v>I</v>
          </cell>
          <cell r="G906" t="str">
            <v>30 --&gt; 09</v>
          </cell>
          <cell r="H906">
            <v>0</v>
          </cell>
          <cell r="L906">
            <v>86.54</v>
          </cell>
        </row>
        <row r="907">
          <cell r="B907" t="str">
            <v>J9380</v>
          </cell>
          <cell r="C907" t="str">
            <v>INJ, TECLISTAMAB-CQYV, 0.5 MG</v>
          </cell>
          <cell r="D907" t="str">
            <v>Tecvayli (SUBQ)</v>
          </cell>
          <cell r="E907">
            <v>45108</v>
          </cell>
          <cell r="F907" t="str">
            <v>I</v>
          </cell>
          <cell r="G907">
            <v>30</v>
          </cell>
          <cell r="H907">
            <v>0</v>
          </cell>
          <cell r="L907">
            <v>35.32</v>
          </cell>
        </row>
        <row r="908">
          <cell r="B908" t="str">
            <v>J9381</v>
          </cell>
          <cell r="C908" t="str">
            <v>INJ, TEPLIZUMAB-MZWV, 5 MCG</v>
          </cell>
          <cell r="D908" t="str">
            <v>Tzield (IV INF)</v>
          </cell>
          <cell r="E908">
            <v>45108</v>
          </cell>
          <cell r="F908" t="str">
            <v>I</v>
          </cell>
          <cell r="G908">
            <v>9</v>
          </cell>
          <cell r="H908" t="str">
            <v>U</v>
          </cell>
          <cell r="L908">
            <v>39.22</v>
          </cell>
        </row>
        <row r="909">
          <cell r="B909" t="str">
            <v>J9382</v>
          </cell>
          <cell r="C909" t="str">
            <v>INJ, ZENOCUTUZUMAB-ZBCO, 1 MG</v>
          </cell>
          <cell r="D909" t="str">
            <v>Bizengri (IV INF)</v>
          </cell>
          <cell r="E909">
            <v>45839</v>
          </cell>
          <cell r="F909" t="str">
            <v>I</v>
          </cell>
          <cell r="G909">
            <v>9</v>
          </cell>
          <cell r="H909" t="str">
            <v>D</v>
          </cell>
          <cell r="L909">
            <v>33.86</v>
          </cell>
        </row>
        <row r="910">
          <cell r="B910" t="str">
            <v>J9390</v>
          </cell>
          <cell r="C910" t="str">
            <v>INJ, VINORELBINE TARTRATE, 10 MG</v>
          </cell>
          <cell r="D910" t="str">
            <v>Navelbine [DSC] (IVP, IVB)</v>
          </cell>
          <cell r="E910">
            <v>35065</v>
          </cell>
          <cell r="F910" t="str">
            <v>I</v>
          </cell>
          <cell r="G910">
            <v>9</v>
          </cell>
          <cell r="H910" t="str">
            <v>U</v>
          </cell>
          <cell r="L910">
            <v>4.29</v>
          </cell>
        </row>
        <row r="911">
          <cell r="B911" t="str">
            <v>J9394</v>
          </cell>
          <cell r="C911" t="str">
            <v>INJ, FULVESTRANT (FRESENIUS KABI) NTE TO J9395, 25 MG</v>
          </cell>
          <cell r="D911" t="str">
            <v>Fulvestrant (IM)
LABELER: 63323 (GCN 050307) *NDC 63323-0715-XX*</v>
          </cell>
          <cell r="E911">
            <v>44927</v>
          </cell>
          <cell r="F911" t="str">
            <v>I</v>
          </cell>
          <cell r="G911">
            <v>30</v>
          </cell>
          <cell r="H911">
            <v>0</v>
          </cell>
          <cell r="L911">
            <v>27.11</v>
          </cell>
        </row>
        <row r="912">
          <cell r="B912" t="str">
            <v>J9395</v>
          </cell>
          <cell r="C912" t="str">
            <v>INJ, FULVESTRANT, 25 MG</v>
          </cell>
          <cell r="D912" t="str">
            <v>Faslodex (IM)
EXCLUDE LABELER: 00591, 63323</v>
          </cell>
          <cell r="E912">
            <v>37987</v>
          </cell>
          <cell r="F912" t="str">
            <v>I</v>
          </cell>
          <cell r="G912">
            <v>30</v>
          </cell>
          <cell r="H912">
            <v>0</v>
          </cell>
          <cell r="L912">
            <v>5.28</v>
          </cell>
        </row>
        <row r="913">
          <cell r="B913" t="str">
            <v>J9400</v>
          </cell>
          <cell r="C913" t="str">
            <v>INJ, ZIV-AFLIBERCEPT, 1 MG</v>
          </cell>
          <cell r="D913" t="str">
            <v>Zaltrap (IV INF)</v>
          </cell>
          <cell r="E913">
            <v>41640</v>
          </cell>
          <cell r="F913" t="str">
            <v>I</v>
          </cell>
          <cell r="G913">
            <v>9</v>
          </cell>
          <cell r="H913">
            <v>0</v>
          </cell>
          <cell r="L913">
            <v>8.67</v>
          </cell>
        </row>
        <row r="914">
          <cell r="B914" t="str">
            <v>J9600</v>
          </cell>
          <cell r="C914" t="str">
            <v>INJ, PORFIMER SODIUM, 75 MG</v>
          </cell>
          <cell r="D914" t="str">
            <v>Photofrin (IVP)</v>
          </cell>
          <cell r="E914">
            <v>35796</v>
          </cell>
          <cell r="F914" t="str">
            <v>I</v>
          </cell>
          <cell r="G914">
            <v>9</v>
          </cell>
          <cell r="H914" t="str">
            <v>D</v>
          </cell>
          <cell r="L914">
            <v>23323</v>
          </cell>
        </row>
        <row r="915">
          <cell r="B915" t="str">
            <v>Q0138</v>
          </cell>
          <cell r="C915" t="str">
            <v>INJ, FERUMOXYTOL, NON-ESRD, 1 MG</v>
          </cell>
          <cell r="D915" t="str">
            <v>Feraheme (IV INF)</v>
          </cell>
          <cell r="E915">
            <v>40179</v>
          </cell>
          <cell r="F915" t="str">
            <v>I</v>
          </cell>
          <cell r="G915">
            <v>9</v>
          </cell>
          <cell r="H915" t="str">
            <v>U</v>
          </cell>
          <cell r="L915">
            <v>0.37</v>
          </cell>
        </row>
        <row r="916">
          <cell r="B916" t="str">
            <v>Q0139</v>
          </cell>
          <cell r="C916" t="str">
            <v>INJ, FERUMOXYTOL, ESRD, 1 MG</v>
          </cell>
          <cell r="D916" t="str">
            <v>Feraheme (IV INF)</v>
          </cell>
          <cell r="E916">
            <v>40179</v>
          </cell>
          <cell r="F916" t="str">
            <v>I</v>
          </cell>
          <cell r="G916">
            <v>9</v>
          </cell>
          <cell r="H916" t="str">
            <v>U</v>
          </cell>
          <cell r="I916" t="str">
            <v>Q0138</v>
          </cell>
          <cell r="J916">
            <v>1</v>
          </cell>
          <cell r="L916">
            <v>0.37</v>
          </cell>
        </row>
        <row r="917">
          <cell r="B917" t="str">
            <v>Q0144</v>
          </cell>
          <cell r="C917" t="str">
            <v>ORAL, AZITHROMYCIN, CAPS/PWDR, 1 GM</v>
          </cell>
          <cell r="D917" t="str">
            <v>Zithromax (Oral)</v>
          </cell>
          <cell r="E917">
            <v>35247</v>
          </cell>
          <cell r="F917">
            <v>1</v>
          </cell>
          <cell r="G917">
            <v>9</v>
          </cell>
          <cell r="H917">
            <v>0</v>
          </cell>
          <cell r="L917">
            <v>1.1399999999999999</v>
          </cell>
        </row>
        <row r="918">
          <cell r="B918" t="str">
            <v>Q0155</v>
          </cell>
          <cell r="C918" t="str">
            <v>ORAL, DRONABINOL (SYNDROS), ANTI-EMETIC, 0.1 MG</v>
          </cell>
          <cell r="D918" t="str">
            <v>BRAND: Syndros (ORAL)</v>
          </cell>
          <cell r="E918">
            <v>45658</v>
          </cell>
          <cell r="F918">
            <v>1</v>
          </cell>
          <cell r="G918">
            <v>9</v>
          </cell>
          <cell r="H918" t="str">
            <v>D</v>
          </cell>
          <cell r="L918">
            <v>5.27</v>
          </cell>
        </row>
        <row r="919">
          <cell r="B919" t="str">
            <v>Q0161</v>
          </cell>
          <cell r="C919" t="str">
            <v>ORAL, CHLORPROMAZINE HCL, 5 MG</v>
          </cell>
          <cell r="D919" t="str">
            <v>Chlorpromazine HCl (Oral)</v>
          </cell>
          <cell r="E919">
            <v>41640</v>
          </cell>
          <cell r="F919">
            <v>1</v>
          </cell>
          <cell r="G919">
            <v>9</v>
          </cell>
          <cell r="H919" t="str">
            <v>D</v>
          </cell>
          <cell r="L919">
            <v>0.05</v>
          </cell>
        </row>
        <row r="920">
          <cell r="B920" t="str">
            <v>Q0162</v>
          </cell>
          <cell r="C920" t="str">
            <v>ORAL, ONDANSETRON, 1 MG</v>
          </cell>
          <cell r="D920" t="str">
            <v>Zofran, Zuplenz (Oral)</v>
          </cell>
          <cell r="E920">
            <v>40909</v>
          </cell>
          <cell r="F920">
            <v>1</v>
          </cell>
          <cell r="G920">
            <v>9</v>
          </cell>
          <cell r="H920" t="str">
            <v>D</v>
          </cell>
          <cell r="L920">
            <v>0.02</v>
          </cell>
        </row>
        <row r="921">
          <cell r="B921" t="str">
            <v>Q0163</v>
          </cell>
          <cell r="C921" t="str">
            <v>ORAL, DIPHENHYDRAMINE HCL, 50 MG</v>
          </cell>
          <cell r="D921" t="str">
            <v>Diphenhydramine (Oral)</v>
          </cell>
          <cell r="E921">
            <v>35886</v>
          </cell>
          <cell r="F921">
            <v>1</v>
          </cell>
          <cell r="G921">
            <v>9</v>
          </cell>
          <cell r="H921" t="str">
            <v>D</v>
          </cell>
          <cell r="L921">
            <v>0.04</v>
          </cell>
        </row>
        <row r="922">
          <cell r="B922" t="str">
            <v>Q0164</v>
          </cell>
          <cell r="C922" t="str">
            <v>ORAL, PROCHLORPERAZINE MALEATE, 5 MG</v>
          </cell>
          <cell r="D922" t="str">
            <v>Compazine</v>
          </cell>
          <cell r="E922">
            <v>35886</v>
          </cell>
          <cell r="F922">
            <v>1</v>
          </cell>
          <cell r="G922">
            <v>9</v>
          </cell>
          <cell r="H922" t="str">
            <v>D</v>
          </cell>
          <cell r="L922">
            <v>7.0000000000000007E-2</v>
          </cell>
        </row>
        <row r="923">
          <cell r="B923" t="str">
            <v>Q0166</v>
          </cell>
          <cell r="C923" t="str">
            <v>ORAL, GRANISETRON HCL, 1 MG</v>
          </cell>
          <cell r="D923" t="str">
            <v>Granisetron</v>
          </cell>
          <cell r="E923">
            <v>35886</v>
          </cell>
          <cell r="F923">
            <v>1</v>
          </cell>
          <cell r="G923">
            <v>9</v>
          </cell>
          <cell r="H923">
            <v>0</v>
          </cell>
          <cell r="L923">
            <v>1.1200000000000001</v>
          </cell>
        </row>
        <row r="924">
          <cell r="B924" t="str">
            <v>Q0167</v>
          </cell>
          <cell r="C924" t="str">
            <v>ORAL, DRONABINOL, 2.5 MG</v>
          </cell>
          <cell r="D924" t="str">
            <v>Marinol, Syndros</v>
          </cell>
          <cell r="E924">
            <v>35886</v>
          </cell>
          <cell r="F924">
            <v>1</v>
          </cell>
          <cell r="G924">
            <v>9</v>
          </cell>
          <cell r="H924" t="str">
            <v>D</v>
          </cell>
          <cell r="L924">
            <v>1.87</v>
          </cell>
        </row>
        <row r="925">
          <cell r="B925" t="str">
            <v>Q0169</v>
          </cell>
          <cell r="C925" t="str">
            <v>ORAL, PROMETHAZINE HCL, 12.5 MG</v>
          </cell>
          <cell r="D925" t="str">
            <v>Promethazine</v>
          </cell>
          <cell r="E925">
            <v>35886</v>
          </cell>
          <cell r="F925">
            <v>1</v>
          </cell>
          <cell r="G925">
            <v>9</v>
          </cell>
          <cell r="H925" t="str">
            <v>D</v>
          </cell>
          <cell r="L925">
            <v>0.06</v>
          </cell>
        </row>
        <row r="926">
          <cell r="B926" t="str">
            <v>Q0175</v>
          </cell>
          <cell r="C926" t="str">
            <v>ORAL, PERPHENAZINE, 4 MG</v>
          </cell>
          <cell r="D926" t="str">
            <v>Perphenazine</v>
          </cell>
          <cell r="E926">
            <v>35886</v>
          </cell>
          <cell r="F926">
            <v>1</v>
          </cell>
          <cell r="G926">
            <v>9</v>
          </cell>
          <cell r="H926" t="str">
            <v>D</v>
          </cell>
          <cell r="L926">
            <v>0.18</v>
          </cell>
        </row>
        <row r="927">
          <cell r="B927" t="str">
            <v>Q2009</v>
          </cell>
          <cell r="C927" t="str">
            <v>INJ, FOSPHENYTOIN, 50 MG PHENYTOIN EQ</v>
          </cell>
          <cell r="D927" t="str">
            <v>Cerebyx (IM, IV)</v>
          </cell>
          <cell r="E927">
            <v>36708</v>
          </cell>
          <cell r="F927" t="str">
            <v>I</v>
          </cell>
          <cell r="G927">
            <v>30</v>
          </cell>
          <cell r="H927" t="str">
            <v>D</v>
          </cell>
          <cell r="L927">
            <v>2.1</v>
          </cell>
        </row>
        <row r="928">
          <cell r="B928" t="str">
            <v>Q2041</v>
          </cell>
          <cell r="C928" t="str">
            <v>AXICABTAGENE CILOLEUCE, UP TO 200 MIL TC</v>
          </cell>
          <cell r="D928" t="str">
            <v>Yescarta (IV INF)</v>
          </cell>
          <cell r="E928">
            <v>43191</v>
          </cell>
          <cell r="F928" t="str">
            <v>I</v>
          </cell>
          <cell r="G928">
            <v>9</v>
          </cell>
          <cell r="H928">
            <v>0</v>
          </cell>
          <cell r="I928" t="str">
            <v>Sys Lim</v>
          </cell>
          <cell r="J928">
            <v>6</v>
          </cell>
          <cell r="L928">
            <v>562500.89</v>
          </cell>
        </row>
        <row r="929">
          <cell r="B929" t="str">
            <v>Q2042</v>
          </cell>
          <cell r="C929" t="str">
            <v>TISAGENLECLEUCEL, UP TO 600 MIL TC</v>
          </cell>
          <cell r="D929" t="str">
            <v>Kymriah (IV INF)</v>
          </cell>
          <cell r="E929">
            <v>43466</v>
          </cell>
          <cell r="F929" t="str">
            <v>I</v>
          </cell>
          <cell r="G929">
            <v>9</v>
          </cell>
          <cell r="H929">
            <v>0</v>
          </cell>
          <cell r="I929" t="str">
            <v>Sys Lim</v>
          </cell>
          <cell r="J929">
            <v>7</v>
          </cell>
          <cell r="L929">
            <v>611693.17000000004</v>
          </cell>
        </row>
        <row r="930">
          <cell r="B930" t="str">
            <v>Q2043</v>
          </cell>
          <cell r="C930" t="str">
            <v>SIPULEUCEL-T, MIN 50 MIL CD54+ PER INF</v>
          </cell>
          <cell r="D930" t="str">
            <v>Provenge (IV INF)</v>
          </cell>
          <cell r="E930">
            <v>40725</v>
          </cell>
          <cell r="F930" t="str">
            <v>I</v>
          </cell>
          <cell r="G930">
            <v>9</v>
          </cell>
          <cell r="H930">
            <v>0</v>
          </cell>
          <cell r="L930">
            <v>55932.43</v>
          </cell>
        </row>
        <row r="931">
          <cell r="B931" t="str">
            <v>Q2050</v>
          </cell>
          <cell r="C931" t="str">
            <v>INJ, DOXORUBICIN, LIPOSOMAL, NOS, 10 MG</v>
          </cell>
          <cell r="D931" t="str">
            <v>Doxil</v>
          </cell>
          <cell r="E931">
            <v>41456</v>
          </cell>
          <cell r="F931" t="str">
            <v>I</v>
          </cell>
          <cell r="G931">
            <v>9</v>
          </cell>
          <cell r="H931" t="str">
            <v>U</v>
          </cell>
          <cell r="L931">
            <v>116.61</v>
          </cell>
        </row>
        <row r="932">
          <cell r="B932" t="str">
            <v>Q2053</v>
          </cell>
          <cell r="C932" t="str">
            <v>BREXUCABTAGENE AUTOLEUCEL, PER TX DOSE</v>
          </cell>
          <cell r="D932" t="str">
            <v>Tecartus (IV INF)</v>
          </cell>
          <cell r="E932">
            <v>44287</v>
          </cell>
          <cell r="F932" t="str">
            <v>I</v>
          </cell>
          <cell r="G932">
            <v>9</v>
          </cell>
          <cell r="H932">
            <v>0</v>
          </cell>
          <cell r="I932" t="str">
            <v>Sys Lim</v>
          </cell>
          <cell r="J932">
            <v>6</v>
          </cell>
          <cell r="L932">
            <v>510103.92</v>
          </cell>
        </row>
        <row r="933">
          <cell r="B933" t="str">
            <v>Q2054</v>
          </cell>
          <cell r="C933" t="str">
            <v>LISOCABTAGENE MARALEUC, UP TO 110 MIL TC</v>
          </cell>
          <cell r="D933" t="str">
            <v>Breyanzi (IV INF)</v>
          </cell>
          <cell r="E933">
            <v>44470</v>
          </cell>
          <cell r="F933" t="str">
            <v>I</v>
          </cell>
          <cell r="G933">
            <v>9</v>
          </cell>
          <cell r="H933">
            <v>0</v>
          </cell>
          <cell r="I933" t="str">
            <v>Sys Lim</v>
          </cell>
          <cell r="J933">
            <v>6</v>
          </cell>
          <cell r="L933">
            <v>579570.61</v>
          </cell>
        </row>
        <row r="934">
          <cell r="B934" t="str">
            <v>Q2055</v>
          </cell>
          <cell r="C934" t="str">
            <v>IDECABTAGENE VICLEUCEL, UP TO 510 MIL TC</v>
          </cell>
          <cell r="D934" t="str">
            <v>Abecma (IV INF)</v>
          </cell>
          <cell r="E934">
            <v>44562</v>
          </cell>
          <cell r="F934" t="str">
            <v>I</v>
          </cell>
          <cell r="G934">
            <v>9</v>
          </cell>
          <cell r="H934">
            <v>0</v>
          </cell>
          <cell r="I934" t="str">
            <v>Sys Lim</v>
          </cell>
          <cell r="J934">
            <v>6</v>
          </cell>
          <cell r="L934">
            <v>567977.78</v>
          </cell>
        </row>
        <row r="935">
          <cell r="B935" t="str">
            <v>Q2056</v>
          </cell>
          <cell r="C935" t="str">
            <v>CILTACABTAGENE AUTOLEUCEL, PER TX DOSE</v>
          </cell>
          <cell r="D935" t="str">
            <v>Carvykti (IV INF)</v>
          </cell>
          <cell r="E935">
            <v>44835</v>
          </cell>
          <cell r="F935" t="str">
            <v>I</v>
          </cell>
          <cell r="G935">
            <v>9</v>
          </cell>
          <cell r="H935">
            <v>0</v>
          </cell>
          <cell r="I935" t="str">
            <v>Sys Lim</v>
          </cell>
          <cell r="J935">
            <v>6</v>
          </cell>
          <cell r="L935">
            <v>587977.76</v>
          </cell>
        </row>
        <row r="936">
          <cell r="B936" t="str">
            <v>Q2057</v>
          </cell>
          <cell r="C936" t="str">
            <v>AFAMITRESGENE AUTOLEUCEL, PER TX DOSE</v>
          </cell>
          <cell r="D936" t="str">
            <v>Tecelra (IV INF)</v>
          </cell>
          <cell r="E936">
            <v>45748</v>
          </cell>
          <cell r="F936" t="str">
            <v>I</v>
          </cell>
          <cell r="G936">
            <v>9</v>
          </cell>
          <cell r="H936">
            <v>0</v>
          </cell>
          <cell r="I936" t="str">
            <v>Sys Lim</v>
          </cell>
          <cell r="J936">
            <v>9</v>
          </cell>
          <cell r="L936">
            <v>813967.38</v>
          </cell>
        </row>
        <row r="937">
          <cell r="B937" t="str">
            <v>Q2058</v>
          </cell>
          <cell r="C937" t="str">
            <v>OBECABTAGENE AUTOLEUCEL, 10-400 MIL CD19 CAR+ T CELLS, PER INFUSION</v>
          </cell>
          <cell r="D937" t="str">
            <v>Aucatzyl (IV INF)</v>
          </cell>
          <cell r="E937">
            <v>45839</v>
          </cell>
          <cell r="F937" t="str">
            <v>I</v>
          </cell>
          <cell r="G937">
            <v>9</v>
          </cell>
          <cell r="H937">
            <v>0</v>
          </cell>
          <cell r="I937" t="str">
            <v>Sys Lim</v>
          </cell>
          <cell r="J937">
            <v>3</v>
          </cell>
          <cell r="L937">
            <v>286125</v>
          </cell>
        </row>
        <row r="938">
          <cell r="B938" t="str">
            <v>Q3027</v>
          </cell>
          <cell r="C938" t="str">
            <v>INJ, INTERFERON BETA-1A, IM, 1 MCG</v>
          </cell>
          <cell r="D938" t="str">
            <v>Avonex (IM)</v>
          </cell>
          <cell r="E938">
            <v>41640</v>
          </cell>
          <cell r="F938" t="str">
            <v>I</v>
          </cell>
          <cell r="G938">
            <v>30</v>
          </cell>
          <cell r="H938" t="str">
            <v>D</v>
          </cell>
          <cell r="I938" t="str">
            <v>J1826</v>
          </cell>
          <cell r="J938">
            <v>3.3333333333333333E-2</v>
          </cell>
          <cell r="L938">
            <v>73.53</v>
          </cell>
        </row>
        <row r="939">
          <cell r="B939" t="str">
            <v>Q3028</v>
          </cell>
          <cell r="C939" t="str">
            <v>INJ, INTERFERON BETA-1A, SC, 1 MCG</v>
          </cell>
          <cell r="D939" t="str">
            <v>Rebif (SUBQ)</v>
          </cell>
          <cell r="E939">
            <v>41640</v>
          </cell>
          <cell r="F939" t="str">
            <v>I</v>
          </cell>
          <cell r="G939">
            <v>30</v>
          </cell>
          <cell r="H939" t="str">
            <v>D</v>
          </cell>
          <cell r="L939">
            <v>42.15</v>
          </cell>
        </row>
        <row r="940">
          <cell r="B940" t="str">
            <v>Q4081</v>
          </cell>
          <cell r="C940" t="str">
            <v>INJ, EPOETIN ALFA, ESRD, 100 UNITS</v>
          </cell>
          <cell r="D940" t="str">
            <v>Epogen, Procrit (SUBQ, IV)</v>
          </cell>
          <cell r="E940">
            <v>39083</v>
          </cell>
          <cell r="F940" t="str">
            <v>I</v>
          </cell>
          <cell r="G940">
            <v>30</v>
          </cell>
          <cell r="H940">
            <v>0</v>
          </cell>
          <cell r="L940">
            <v>0.69</v>
          </cell>
        </row>
        <row r="941">
          <cell r="B941" t="str">
            <v>Q5098</v>
          </cell>
          <cell r="C941" t="str">
            <v>INJ, USTEKINUMAB-SRLF (IMULDOSA), BS, 1 MG</v>
          </cell>
          <cell r="D941" t="str">
            <v>Biosimilar to Stelara
BRAND: Imuldosa (IV INF, SUBQ)</v>
          </cell>
          <cell r="E941">
            <v>45839</v>
          </cell>
          <cell r="F941" t="str">
            <v>I</v>
          </cell>
          <cell r="G941">
            <v>30</v>
          </cell>
          <cell r="H941">
            <v>0</v>
          </cell>
          <cell r="L941">
            <v>11.55</v>
          </cell>
        </row>
        <row r="942">
          <cell r="B942" t="str">
            <v>Q5099</v>
          </cell>
          <cell r="C942" t="str">
            <v>INJ, USTEKINUMAB-STBA (STEQEYMA), BS, 1 MG</v>
          </cell>
          <cell r="D942" t="str">
            <v>Biosimilar to Stelara
BRAND: Steqeyma (IV INF, SUBQ)</v>
          </cell>
          <cell r="E942">
            <v>45839</v>
          </cell>
          <cell r="F942" t="str">
            <v>I</v>
          </cell>
          <cell r="G942">
            <v>30</v>
          </cell>
          <cell r="H942">
            <v>0</v>
          </cell>
          <cell r="L942">
            <v>3.08</v>
          </cell>
        </row>
        <row r="943">
          <cell r="B943" t="str">
            <v>Q5100</v>
          </cell>
          <cell r="C943" t="str">
            <v>INJ, USTEKINUMAB-KFCE (YESINTEK), BS, 1 MG</v>
          </cell>
          <cell r="D943" t="str">
            <v>Biosimilar to Stelara
BRAND: Yesintek (IV INF, SUBQ)</v>
          </cell>
          <cell r="E943">
            <v>45839</v>
          </cell>
          <cell r="F943" t="str">
            <v>I</v>
          </cell>
          <cell r="G943">
            <v>30</v>
          </cell>
          <cell r="H943">
            <v>0</v>
          </cell>
          <cell r="L943">
            <v>3.29</v>
          </cell>
        </row>
        <row r="944">
          <cell r="B944" t="str">
            <v>Q5101</v>
          </cell>
          <cell r="C944" t="str">
            <v>INJ, FILGRASTIM-SNDZ (ZARXIO), 1 MCG</v>
          </cell>
          <cell r="D944" t="str">
            <v>Biosimilar to Neupogen
BRAND: Zarxio (IV, SUBQ) - HICL 41814</v>
          </cell>
          <cell r="E944">
            <v>42186</v>
          </cell>
          <cell r="F944" t="str">
            <v>I</v>
          </cell>
          <cell r="G944">
            <v>30</v>
          </cell>
          <cell r="H944">
            <v>0</v>
          </cell>
          <cell r="L944">
            <v>0.35</v>
          </cell>
        </row>
        <row r="945">
          <cell r="B945" t="str">
            <v>Q5103</v>
          </cell>
          <cell r="C945" t="str">
            <v>INJ, INFLIXIMAB-DYYB (INFLECTRA), 10 MG</v>
          </cell>
          <cell r="D945" t="str">
            <v>Biosimilar to Remicade
BRAND: Inflectra (IV INF) - HICL 43249; GCN 075828; RT: IV</v>
          </cell>
          <cell r="E945">
            <v>43191</v>
          </cell>
          <cell r="F945" t="str">
            <v>I</v>
          </cell>
          <cell r="G945">
            <v>9</v>
          </cell>
          <cell r="H945">
            <v>0</v>
          </cell>
          <cell r="L945">
            <v>27.71</v>
          </cell>
        </row>
        <row r="946">
          <cell r="B946" t="str">
            <v>Q5104</v>
          </cell>
          <cell r="C946" t="str">
            <v>INJ, INFLIXIMAB-ABDA (RENFLEXIS), 10 MG</v>
          </cell>
          <cell r="D946" t="str">
            <v>Biosimilar to Remicade
BRAND: Renflexis (IV INF) - HICL 44432</v>
          </cell>
          <cell r="E946">
            <v>43191</v>
          </cell>
          <cell r="F946" t="str">
            <v>I</v>
          </cell>
          <cell r="G946">
            <v>9</v>
          </cell>
          <cell r="H946">
            <v>0</v>
          </cell>
          <cell r="L946">
            <v>26.62</v>
          </cell>
        </row>
        <row r="947">
          <cell r="B947" t="str">
            <v>Q5105</v>
          </cell>
          <cell r="C947" t="str">
            <v>INJ, EPOETIN ALFA-EPBX (RETACRIT), ESRD, 100 UNITS</v>
          </cell>
          <cell r="D947" t="str">
            <v>Biosimilar to Epogen
BRAND: Retacrit (IV, SUBQ)</v>
          </cell>
          <cell r="E947">
            <v>43282</v>
          </cell>
          <cell r="F947" t="str">
            <v>I</v>
          </cell>
          <cell r="G947">
            <v>30</v>
          </cell>
          <cell r="H947" t="str">
            <v>U</v>
          </cell>
          <cell r="L947">
            <v>0.8</v>
          </cell>
        </row>
        <row r="948">
          <cell r="B948" t="str">
            <v>Q5106</v>
          </cell>
          <cell r="C948" t="str">
            <v>INJ, EPOETIN ALFA-EPBX (RETACRIT), NON-ESRD, 1000 UNITS</v>
          </cell>
          <cell r="D948" t="str">
            <v>Biosimilar to Epogen
BRAND: Retacrit (IV, SUBQ)</v>
          </cell>
          <cell r="E948">
            <v>43282</v>
          </cell>
          <cell r="F948" t="str">
            <v>I</v>
          </cell>
          <cell r="G948">
            <v>30</v>
          </cell>
          <cell r="H948" t="str">
            <v>U</v>
          </cell>
          <cell r="I948" t="str">
            <v>Q5105</v>
          </cell>
          <cell r="J948">
            <v>10</v>
          </cell>
          <cell r="L948">
            <v>7.97</v>
          </cell>
        </row>
        <row r="949">
          <cell r="B949" t="str">
            <v>Q5107</v>
          </cell>
          <cell r="C949" t="str">
            <v>INJ, BEVACIZUMAB-AWWB (MVASI), 10 MG</v>
          </cell>
          <cell r="D949" t="str">
            <v>Biosimilar to Avastin
BRAND: MVASI (IV INF)</v>
          </cell>
          <cell r="E949">
            <v>43466</v>
          </cell>
          <cell r="F949" t="str">
            <v>I</v>
          </cell>
          <cell r="G949">
            <v>9</v>
          </cell>
          <cell r="H949">
            <v>0</v>
          </cell>
          <cell r="L949">
            <v>24.53</v>
          </cell>
        </row>
        <row r="950">
          <cell r="B950" t="str">
            <v>Q5108</v>
          </cell>
          <cell r="C950" t="str">
            <v>INJ, PEGFILGRASTIM-JMDB (FULPHILA), 0.5 MG</v>
          </cell>
          <cell r="D950" t="str">
            <v>Biosimilar to Neulasta
BRAND: Fulphila (SUBQ) - HICL 45010</v>
          </cell>
          <cell r="E950">
            <v>43374</v>
          </cell>
          <cell r="F950" t="str">
            <v>I</v>
          </cell>
          <cell r="G950">
            <v>30</v>
          </cell>
          <cell r="H950">
            <v>0</v>
          </cell>
          <cell r="L950">
            <v>67.02</v>
          </cell>
        </row>
        <row r="951">
          <cell r="B951" t="str">
            <v>Q5110</v>
          </cell>
          <cell r="C951" t="str">
            <v>INJ, FILGRASTIM-AAFI (NIVESTYM), 1 MCG</v>
          </cell>
          <cell r="D951" t="str">
            <v>Biosimilar to Neupogen
BRAND: Nivestym (IV, SUBQ) - HICL 45154</v>
          </cell>
          <cell r="E951">
            <v>43374</v>
          </cell>
          <cell r="F951" t="str">
            <v>I</v>
          </cell>
          <cell r="G951">
            <v>30</v>
          </cell>
          <cell r="H951" t="str">
            <v>U</v>
          </cell>
          <cell r="L951">
            <v>0.32</v>
          </cell>
        </row>
        <row r="952">
          <cell r="B952" t="str">
            <v>Q5111</v>
          </cell>
          <cell r="C952" t="str">
            <v>INJ, PEGFILGRASTIM-CBQV (UDENYCA), 0.5 MG</v>
          </cell>
          <cell r="D952" t="str">
            <v>Biosimilar to Neulasta
BRAND: Udenyca (SUBQ) - HICL 45445</v>
          </cell>
          <cell r="E952">
            <v>43466</v>
          </cell>
          <cell r="F952" t="str">
            <v>I</v>
          </cell>
          <cell r="G952">
            <v>30</v>
          </cell>
          <cell r="H952">
            <v>0</v>
          </cell>
          <cell r="L952">
            <v>149.13</v>
          </cell>
        </row>
        <row r="953">
          <cell r="B953" t="str">
            <v>Q5112</v>
          </cell>
          <cell r="C953" t="str">
            <v>INJ, TRASTUZUMAB-DTTB (ONTRUZANT), 10 MG</v>
          </cell>
          <cell r="D953" t="str">
            <v>Biosimilar to Herceptin
BRAND: Ontruzant (IV INF) - HICL 45571</v>
          </cell>
          <cell r="E953">
            <v>43647</v>
          </cell>
          <cell r="F953" t="str">
            <v>I</v>
          </cell>
          <cell r="G953">
            <v>9</v>
          </cell>
          <cell r="H953" t="str">
            <v>U</v>
          </cell>
          <cell r="L953">
            <v>20.99</v>
          </cell>
        </row>
        <row r="954">
          <cell r="B954" t="str">
            <v>Q5113</v>
          </cell>
          <cell r="C954" t="str">
            <v>INJ, TRASTUZUMAB-PKRB (HERZUMA), 10 MG</v>
          </cell>
          <cell r="D954" t="str">
            <v>Biosimilar to Herceptin
BRAND: Herzuma (IV INF) - HICL 45541</v>
          </cell>
          <cell r="E954">
            <v>43647</v>
          </cell>
          <cell r="F954" t="str">
            <v>I</v>
          </cell>
          <cell r="G954">
            <v>9</v>
          </cell>
          <cell r="H954" t="str">
            <v>U</v>
          </cell>
          <cell r="L954">
            <v>54.94</v>
          </cell>
        </row>
        <row r="955">
          <cell r="B955" t="str">
            <v>Q5114</v>
          </cell>
          <cell r="C955" t="str">
            <v>INJ, TRASTUZUMAB-DKST (OGIVRI), 10 MG</v>
          </cell>
          <cell r="D955" t="str">
            <v>Biosimilar to Herceptin
BRAND: Ogivri (IV INF) - HICL 44673</v>
          </cell>
          <cell r="E955">
            <v>43647</v>
          </cell>
          <cell r="F955" t="str">
            <v>I</v>
          </cell>
          <cell r="G955">
            <v>9</v>
          </cell>
          <cell r="H955" t="str">
            <v>U</v>
          </cell>
          <cell r="L955">
            <v>31.95</v>
          </cell>
        </row>
        <row r="956">
          <cell r="B956" t="str">
            <v>Q5115</v>
          </cell>
          <cell r="C956" t="str">
            <v>INJ, RITUXIMAB-ABBS (TRUXIMA), 10 MG</v>
          </cell>
          <cell r="D956" t="str">
            <v>Biosimilar to Rituxan
BRAND: Truxima (IV INF)</v>
          </cell>
          <cell r="E956">
            <v>43647</v>
          </cell>
          <cell r="F956" t="str">
            <v>I</v>
          </cell>
          <cell r="G956">
            <v>9</v>
          </cell>
          <cell r="H956">
            <v>0</v>
          </cell>
          <cell r="L956">
            <v>34.56</v>
          </cell>
        </row>
        <row r="957">
          <cell r="B957" t="str">
            <v>Q5116</v>
          </cell>
          <cell r="C957" t="str">
            <v>INJ, TRASTUZUMAB-QYYP (TRAZIMERA), 10 MG</v>
          </cell>
          <cell r="D957" t="str">
            <v>Biosimilar to Herceptin
BRAND: Trazimera (IV INF) - HICL 45657</v>
          </cell>
          <cell r="E957">
            <v>43739</v>
          </cell>
          <cell r="F957" t="str">
            <v>I</v>
          </cell>
          <cell r="G957">
            <v>9</v>
          </cell>
          <cell r="H957" t="str">
            <v>U</v>
          </cell>
          <cell r="L957">
            <v>13.03</v>
          </cell>
        </row>
        <row r="958">
          <cell r="B958" t="str">
            <v>Q5117</v>
          </cell>
          <cell r="C958" t="str">
            <v>INJ, TRASTUZUMAB-ANNS (KANJINTI), 10 MG</v>
          </cell>
          <cell r="D958" t="str">
            <v>Biosimilar to Herceptin
BRAND: Kanjinti (IV INF) - HICL 45796</v>
          </cell>
          <cell r="E958">
            <v>43739</v>
          </cell>
          <cell r="F958" t="str">
            <v>I</v>
          </cell>
          <cell r="G958">
            <v>9</v>
          </cell>
          <cell r="H958" t="str">
            <v>U</v>
          </cell>
          <cell r="L958">
            <v>60.52</v>
          </cell>
        </row>
        <row r="959">
          <cell r="B959" t="str">
            <v>Q5118</v>
          </cell>
          <cell r="C959" t="str">
            <v>INJ, BEVACIZUMAB-BVZR (ZIRABEV), 10 MG</v>
          </cell>
          <cell r="D959" t="str">
            <v>Biosimilar to Avastin
BRAND: Zirabev (IV INF)</v>
          </cell>
          <cell r="E959">
            <v>43739</v>
          </cell>
          <cell r="F959" t="str">
            <v>I</v>
          </cell>
          <cell r="G959">
            <v>9</v>
          </cell>
          <cell r="H959" t="str">
            <v>U</v>
          </cell>
          <cell r="L959">
            <v>25.89</v>
          </cell>
        </row>
        <row r="960">
          <cell r="B960" t="str">
            <v>Q5119</v>
          </cell>
          <cell r="C960" t="str">
            <v>INJ, RITUXIMAB-PVVR (RUXIENCE), 10 MG</v>
          </cell>
          <cell r="D960" t="str">
            <v>Biosimilar to Rituxan
BRAND: Ruxience (IV INF)</v>
          </cell>
          <cell r="E960">
            <v>44013</v>
          </cell>
          <cell r="F960" t="str">
            <v>I</v>
          </cell>
          <cell r="G960">
            <v>9</v>
          </cell>
          <cell r="H960">
            <v>0</v>
          </cell>
          <cell r="L960">
            <v>16.16</v>
          </cell>
        </row>
        <row r="961">
          <cell r="B961" t="str">
            <v>Q5120</v>
          </cell>
          <cell r="C961" t="str">
            <v>INJ, PEGFILGRAST-BMEZ (ZIEXTENZO), 0.5 MG</v>
          </cell>
          <cell r="D961" t="str">
            <v>Biosimilar to Neulasta
BRAND: Ziextenzo (SUBQ) - HICL 46183</v>
          </cell>
          <cell r="E961">
            <v>44013</v>
          </cell>
          <cell r="F961" t="str">
            <v>I</v>
          </cell>
          <cell r="G961">
            <v>30</v>
          </cell>
          <cell r="H961">
            <v>0</v>
          </cell>
          <cell r="L961">
            <v>132.1</v>
          </cell>
        </row>
        <row r="962">
          <cell r="B962" t="str">
            <v>Q5121</v>
          </cell>
          <cell r="C962" t="str">
            <v>INJ, INFLIXIMAB-AXXQ (AVSOLA), 10 MG</v>
          </cell>
          <cell r="D962" t="str">
            <v>Biosimilar to Remicade
BRAND: Avsola (IV INF) - HICL 46242</v>
          </cell>
          <cell r="E962">
            <v>44013</v>
          </cell>
          <cell r="F962" t="str">
            <v>I</v>
          </cell>
          <cell r="G962">
            <v>9</v>
          </cell>
          <cell r="H962">
            <v>0</v>
          </cell>
          <cell r="L962">
            <v>30.83</v>
          </cell>
        </row>
        <row r="963">
          <cell r="B963" t="str">
            <v>Q5122</v>
          </cell>
          <cell r="C963" t="str">
            <v>INJ, PEGFILGRASTIM-APGF (NYVEPRIA), 0.5 MG</v>
          </cell>
          <cell r="D963" t="str">
            <v>Biosimilar to Neulasta
BRAND: Nyvepria (SUBQ) - HICL 46612</v>
          </cell>
          <cell r="E963">
            <v>44197</v>
          </cell>
          <cell r="F963" t="str">
            <v>I</v>
          </cell>
          <cell r="G963">
            <v>30</v>
          </cell>
          <cell r="H963" t="str">
            <v>U</v>
          </cell>
          <cell r="L963">
            <v>136.91</v>
          </cell>
        </row>
        <row r="964">
          <cell r="B964" t="str">
            <v>Q5123</v>
          </cell>
          <cell r="C964" t="str">
            <v>INJ, RITUXIMAB-ARRX (RIABNI), 10 MG</v>
          </cell>
          <cell r="D964" t="str">
            <v>Biosimilar to Rituxan
BRAND: Riabni (IV INF)</v>
          </cell>
          <cell r="E964">
            <v>44378</v>
          </cell>
          <cell r="F964" t="str">
            <v>I</v>
          </cell>
          <cell r="G964">
            <v>9</v>
          </cell>
          <cell r="H964">
            <v>0</v>
          </cell>
          <cell r="L964">
            <v>18.53</v>
          </cell>
        </row>
        <row r="965">
          <cell r="B965" t="str">
            <v>Q5124</v>
          </cell>
          <cell r="C965" t="str">
            <v>INJ, RANIBIZUMAB-NUNA (BYOOVIZ), BS, 0.1 MG</v>
          </cell>
          <cell r="D965" t="str">
            <v>Biosimilar to Lucentis
BRAND: Byooviz (Intravitreal)</v>
          </cell>
          <cell r="E965">
            <v>44652</v>
          </cell>
          <cell r="F965" t="str">
            <v>I</v>
          </cell>
          <cell r="G965">
            <v>9</v>
          </cell>
          <cell r="H965">
            <v>0</v>
          </cell>
          <cell r="L965">
            <v>240.97</v>
          </cell>
        </row>
        <row r="966">
          <cell r="B966" t="str">
            <v>Q5125</v>
          </cell>
          <cell r="C966" t="str">
            <v>INJ, FILGRASTIM-AYOW (RELEUKO), 1 MCG</v>
          </cell>
          <cell r="D966" t="str">
            <v>Biosimilar to Neupogen
BRAND: Releuko (IV, SUBQ) - HICL 47848</v>
          </cell>
          <cell r="E966">
            <v>44835</v>
          </cell>
          <cell r="F966" t="str">
            <v>I</v>
          </cell>
          <cell r="G966">
            <v>30</v>
          </cell>
          <cell r="H966">
            <v>0</v>
          </cell>
          <cell r="L966">
            <v>0.31</v>
          </cell>
        </row>
        <row r="967">
          <cell r="B967" t="str">
            <v>Q5126</v>
          </cell>
          <cell r="C967" t="str">
            <v>INJ, BEVACIZUMAB-MALY, BSMLR, (ALYMSYS), 10 MG</v>
          </cell>
          <cell r="D967" t="str">
            <v>Biosimilar to Avastin
BRAND: Alymsys (IV INF)</v>
          </cell>
          <cell r="E967">
            <v>44927</v>
          </cell>
          <cell r="F967" t="str">
            <v>I</v>
          </cell>
          <cell r="G967">
            <v>9</v>
          </cell>
          <cell r="H967" t="str">
            <v>U</v>
          </cell>
          <cell r="L967">
            <v>79.94</v>
          </cell>
        </row>
        <row r="968">
          <cell r="B968" t="str">
            <v>Q5127</v>
          </cell>
          <cell r="C968" t="str">
            <v>INJ, PEGFILGRASTIM-FPGK (STIMUFEND), 0.5 MG</v>
          </cell>
          <cell r="D968" t="str">
            <v>Biosimilar to Neulasta
BRAND: Stimufend (SUBQ) - HICL 48269</v>
          </cell>
          <cell r="E968">
            <v>45017</v>
          </cell>
          <cell r="F968" t="str">
            <v>I</v>
          </cell>
          <cell r="G968">
            <v>30</v>
          </cell>
          <cell r="H968">
            <v>0</v>
          </cell>
          <cell r="L968">
            <v>143.66999999999999</v>
          </cell>
        </row>
        <row r="969">
          <cell r="B969" t="str">
            <v>Q5128</v>
          </cell>
          <cell r="C969" t="str">
            <v>INJ, RANIBIZUMAB-EQRN (CIMERLI), BS, 0.1 MG</v>
          </cell>
          <cell r="D969" t="str">
            <v>Biosimilar to Lucentis
BRAND: Cimerli (Intravitreal)</v>
          </cell>
          <cell r="E969">
            <v>45017</v>
          </cell>
          <cell r="F969" t="str">
            <v>I</v>
          </cell>
          <cell r="G969">
            <v>9</v>
          </cell>
          <cell r="H969">
            <v>0</v>
          </cell>
          <cell r="L969">
            <v>82.53</v>
          </cell>
        </row>
        <row r="970">
          <cell r="B970" t="str">
            <v>Q5129</v>
          </cell>
          <cell r="C970" t="str">
            <v>INJ, BEVACIZUMAB-ADCD (VEGZELMA), 10 MG</v>
          </cell>
          <cell r="D970" t="str">
            <v>Biosimilar to Avastin
BRAND: Vegzelma (IV INF)</v>
          </cell>
          <cell r="E970">
            <v>45017</v>
          </cell>
          <cell r="F970" t="str">
            <v>I</v>
          </cell>
          <cell r="G970">
            <v>9</v>
          </cell>
          <cell r="H970" t="str">
            <v>U</v>
          </cell>
          <cell r="L970">
            <v>23.65</v>
          </cell>
        </row>
        <row r="971">
          <cell r="B971" t="str">
            <v>Q5130</v>
          </cell>
          <cell r="C971" t="str">
            <v>INJ, PEGFILGRASTIM-PBBK (FYLNETRA), 0.5 MG</v>
          </cell>
          <cell r="D971" t="str">
            <v>Biosimilar to Neulasta
BRAND: Fylnetra (SUBQ) - HICL 48035</v>
          </cell>
          <cell r="E971">
            <v>45017</v>
          </cell>
          <cell r="F971" t="str">
            <v>I</v>
          </cell>
          <cell r="G971">
            <v>30</v>
          </cell>
          <cell r="H971">
            <v>0</v>
          </cell>
          <cell r="L971">
            <v>105.11</v>
          </cell>
        </row>
        <row r="972">
          <cell r="B972" t="str">
            <v>Q5133</v>
          </cell>
          <cell r="C972" t="str">
            <v>INJ, TOCILIZUMAB-BAVI (TOFIDENCE),  1 MG</v>
          </cell>
          <cell r="D972" t="str">
            <v>Biosimilar to Actemra
BRAND: Tofidence (IV INF)</v>
          </cell>
          <cell r="E972">
            <v>45383</v>
          </cell>
          <cell r="F972" t="str">
            <v>I</v>
          </cell>
          <cell r="G972">
            <v>9</v>
          </cell>
          <cell r="H972">
            <v>0</v>
          </cell>
          <cell r="L972">
            <v>5.01</v>
          </cell>
        </row>
        <row r="973">
          <cell r="B973" t="str">
            <v>Q5134</v>
          </cell>
          <cell r="C973" t="str">
            <v>INJ, NATALIZUMAB-SZTN (TYRUKO),  1 MG</v>
          </cell>
          <cell r="D973" t="str">
            <v>Biosimilar to Tysabri
BRAND: Tyruko (IV INF)</v>
          </cell>
          <cell r="E973">
            <v>45383</v>
          </cell>
          <cell r="F973" t="str">
            <v>I</v>
          </cell>
          <cell r="G973">
            <v>9</v>
          </cell>
          <cell r="H973" t="str">
            <v>U</v>
          </cell>
          <cell r="L973">
            <v>24.49</v>
          </cell>
        </row>
        <row r="974">
          <cell r="B974" t="str">
            <v>Q5135</v>
          </cell>
          <cell r="C974" t="str">
            <v>INJ, TOCILIZUMAB-AAZG (TYENNE), 1 MG</v>
          </cell>
          <cell r="D974" t="str">
            <v>Biosimilar to Actemra
BRAND: Tyenne (IV INF - 20 mg/mL, SC - 162 mg/0.9 mL)</v>
          </cell>
          <cell r="E974">
            <v>45566</v>
          </cell>
          <cell r="F974" t="str">
            <v>I</v>
          </cell>
          <cell r="G974">
            <v>30</v>
          </cell>
          <cell r="H974">
            <v>0</v>
          </cell>
          <cell r="L974">
            <v>4.0599999999999996</v>
          </cell>
        </row>
        <row r="975">
          <cell r="B975" t="str">
            <v>Q5136</v>
          </cell>
          <cell r="C975" t="str">
            <v>INJ, DENOSUMAB-BBDZ (JUBBONTI/WYOST), 1 MG</v>
          </cell>
          <cell r="D975" t="str">
            <v>Biosimilar to Prolia &amp; Xgeva, respectively
BRAND: Jubbonti (SUBQ), Wyost (SUBQ)</v>
          </cell>
          <cell r="E975">
            <v>45566</v>
          </cell>
          <cell r="F975" t="str">
            <v>I</v>
          </cell>
          <cell r="G975">
            <v>30</v>
          </cell>
          <cell r="H975" t="str">
            <v>U</v>
          </cell>
          <cell r="L975">
            <v>27.67</v>
          </cell>
        </row>
        <row r="976">
          <cell r="B976" t="str">
            <v>Q5138</v>
          </cell>
          <cell r="C976" t="str">
            <v>INJ, USTEKINUMAB-AUUB (WEZLANA), IV, 1 MG</v>
          </cell>
          <cell r="D976" t="str">
            <v>Biosimilar to Stelara
BRAND: Wezlana (IV INF)</v>
          </cell>
          <cell r="E976">
            <v>45474</v>
          </cell>
          <cell r="F976" t="str">
            <v>I</v>
          </cell>
          <cell r="G976">
            <v>9</v>
          </cell>
          <cell r="H976" t="str">
            <v>U</v>
          </cell>
          <cell r="L976">
            <v>2.35</v>
          </cell>
        </row>
        <row r="977">
          <cell r="B977" t="str">
            <v>Q5146</v>
          </cell>
          <cell r="C977" t="str">
            <v>INJ, TRASTUZUMAB-STRF (HERCESSI), 10 MG</v>
          </cell>
          <cell r="D977" t="str">
            <v>Biosimilar to Herceptin
BRAND: Hercessi (IV INF) - HICL 49554</v>
          </cell>
          <cell r="E977">
            <v>45658</v>
          </cell>
          <cell r="F977" t="str">
            <v>I</v>
          </cell>
          <cell r="G977">
            <v>9</v>
          </cell>
          <cell r="H977">
            <v>0</v>
          </cell>
          <cell r="L977">
            <v>32.46</v>
          </cell>
        </row>
        <row r="978">
          <cell r="B978" t="str">
            <v>Q5147</v>
          </cell>
          <cell r="C978" t="str">
            <v>INJ, AFLIBERCEPT-AYYH (PAVBLU), 1 MG</v>
          </cell>
          <cell r="D978" t="str">
            <v>Biosimilar to Eylea
BRAND: Pavblu (Intravitreal)</v>
          </cell>
          <cell r="E978">
            <v>45748</v>
          </cell>
          <cell r="F978" t="str">
            <v>I</v>
          </cell>
          <cell r="G978">
            <v>9</v>
          </cell>
          <cell r="H978">
            <v>0</v>
          </cell>
          <cell r="L978">
            <v>803.26</v>
          </cell>
        </row>
        <row r="979">
          <cell r="B979" t="str">
            <v>Q5148</v>
          </cell>
          <cell r="C979" t="str">
            <v>INJ, FILGRASTIM-TXID (NYPOZI), 1 MCG</v>
          </cell>
          <cell r="D979" t="str">
            <v>Biosimilar to Neupogen
BRAND: Nypozi (IV INF, SUBQ) - 49813</v>
          </cell>
          <cell r="E979">
            <v>45748</v>
          </cell>
          <cell r="F979" t="str">
            <v>I</v>
          </cell>
          <cell r="G979">
            <v>30</v>
          </cell>
          <cell r="H979" t="str">
            <v>D</v>
          </cell>
          <cell r="L979">
            <v>1.03</v>
          </cell>
        </row>
        <row r="980">
          <cell r="B980" t="str">
            <v>Q5151</v>
          </cell>
          <cell r="C980" t="str">
            <v>INJ, ECULIZUMAB-AAGH (EPYSQLI), 2 MG</v>
          </cell>
          <cell r="D980" t="str">
            <v>Biosimilar to Soliris
BRAND: Epysqli (IV INF)</v>
          </cell>
          <cell r="E980">
            <v>45748</v>
          </cell>
          <cell r="F980" t="str">
            <v>I</v>
          </cell>
          <cell r="G980">
            <v>9</v>
          </cell>
          <cell r="H980">
            <v>0</v>
          </cell>
          <cell r="L980">
            <v>31.77</v>
          </cell>
        </row>
        <row r="981">
          <cell r="B981" t="str">
            <v>Q5152</v>
          </cell>
          <cell r="C981" t="str">
            <v>INJ, ECULIZUMAB-AEEB (BKEMV), 2 MG</v>
          </cell>
          <cell r="D981" t="str">
            <v>Biosimilar to Soliris
BRAND: Bkemv (IV INF)</v>
          </cell>
          <cell r="E981">
            <v>45748</v>
          </cell>
          <cell r="F981" t="str">
            <v>I</v>
          </cell>
          <cell r="G981">
            <v>9</v>
          </cell>
          <cell r="H981">
            <v>0</v>
          </cell>
          <cell r="L981">
            <v>41.16</v>
          </cell>
        </row>
        <row r="982">
          <cell r="B982" t="str">
            <v>Q5156</v>
          </cell>
          <cell r="C982" t="str">
            <v>INJ, TOCILIZUMAB-ANOH (AVTOZMA), 1 MG</v>
          </cell>
          <cell r="D982" t="str">
            <v>Biosimilar to Actemra
BRAND: Avtozma (IV INF)</v>
          </cell>
          <cell r="E982">
            <v>45931</v>
          </cell>
          <cell r="F982" t="str">
            <v>I</v>
          </cell>
          <cell r="G982">
            <v>9</v>
          </cell>
          <cell r="H982">
            <v>0</v>
          </cell>
          <cell r="L982">
            <v>4.6900000000000004</v>
          </cell>
        </row>
        <row r="983">
          <cell r="B983" t="str">
            <v>Q5157</v>
          </cell>
          <cell r="C983" t="str">
            <v>INJ, DENOSUMAB-BMWO (STOBOCLO/OSENVELT), 1 MG</v>
          </cell>
          <cell r="D983" t="str">
            <v>Biosimilar to Prolia &amp; Xgeva, respectively
BRAND: Stoboclo (SUBQ), Osenvelt (SUBQ)</v>
          </cell>
          <cell r="E983">
            <v>45931</v>
          </cell>
          <cell r="F983" t="str">
            <v>I</v>
          </cell>
          <cell r="G983">
            <v>30</v>
          </cell>
          <cell r="H983">
            <v>0</v>
          </cell>
          <cell r="L983">
            <v>25.98</v>
          </cell>
        </row>
        <row r="984">
          <cell r="B984" t="str">
            <v>Q5158</v>
          </cell>
          <cell r="C984" t="str">
            <v>INJ, DENOSUMAB-BNHT (BOMYNTRA/CONEXXENCE), 1 MG</v>
          </cell>
          <cell r="D984" t="str">
            <v>Biosimilar to Prolia &amp; Xgeva, respectively
BRAND: Conexxence (SUBQ),  Bomyntra (SUBQ)</v>
          </cell>
          <cell r="E984">
            <v>45931</v>
          </cell>
          <cell r="F984" t="str">
            <v>I</v>
          </cell>
          <cell r="G984">
            <v>30</v>
          </cell>
          <cell r="H984">
            <v>0</v>
          </cell>
          <cell r="L984">
            <v>28.82</v>
          </cell>
        </row>
        <row r="985">
          <cell r="B985" t="str">
            <v>Q5159</v>
          </cell>
          <cell r="C985" t="str">
            <v>INJ, DENOSUMAB-DSSB (OSPOMYV/XBRYK), 1 MG</v>
          </cell>
          <cell r="D985" t="str">
            <v>Biosimilar to Prolia &amp; Xgeva, respectively
BRAND: Ospomyv (SUBQ), Xbryk (SUBQ)</v>
          </cell>
          <cell r="E985">
            <v>45931</v>
          </cell>
          <cell r="F985" t="str">
            <v>I</v>
          </cell>
          <cell r="G985">
            <v>30</v>
          </cell>
          <cell r="H985" t="str">
            <v>D</v>
          </cell>
          <cell r="L985">
            <v>16.25</v>
          </cell>
        </row>
        <row r="986">
          <cell r="B986" t="str">
            <v>Q9991</v>
          </cell>
          <cell r="C986" t="str">
            <v>INJ, BUPRENOR ER (SUBLOCADE), UP TO 100 MG</v>
          </cell>
          <cell r="D986" t="str">
            <v>BRAND: Sublocade (SUBQ)</v>
          </cell>
          <cell r="E986">
            <v>43282</v>
          </cell>
          <cell r="F986" t="str">
            <v>I</v>
          </cell>
          <cell r="G986">
            <v>30</v>
          </cell>
          <cell r="H986">
            <v>0</v>
          </cell>
          <cell r="L986">
            <v>2068.16</v>
          </cell>
        </row>
        <row r="987">
          <cell r="B987" t="str">
            <v>Q9992</v>
          </cell>
          <cell r="C987" t="str">
            <v>INJ, BUPRENOR ER (SUBLOCADE), OVER 100 MG</v>
          </cell>
          <cell r="D987" t="str">
            <v>BRAND: Sublocade (SUBQ)</v>
          </cell>
          <cell r="E987">
            <v>43282</v>
          </cell>
          <cell r="F987" t="str">
            <v>I</v>
          </cell>
          <cell r="G987">
            <v>30</v>
          </cell>
          <cell r="H987">
            <v>0</v>
          </cell>
          <cell r="L987">
            <v>2068.16</v>
          </cell>
        </row>
        <row r="988">
          <cell r="B988" t="str">
            <v>Q9997</v>
          </cell>
          <cell r="C988" t="str">
            <v>INJ, USTEKINUMAB-TTWE (PYZCHIVA), IV, 1 MG</v>
          </cell>
          <cell r="D988" t="str">
            <v>Biosimilar to Stelara
BRAND: Pyzchiva (IV INF)</v>
          </cell>
          <cell r="E988">
            <v>45658</v>
          </cell>
          <cell r="F988" t="str">
            <v>I</v>
          </cell>
          <cell r="G988">
            <v>9</v>
          </cell>
          <cell r="H988">
            <v>0</v>
          </cell>
          <cell r="L988">
            <v>8.5500000000000007</v>
          </cell>
        </row>
        <row r="989">
          <cell r="B989" t="str">
            <v>Q9998</v>
          </cell>
          <cell r="C989" t="str">
            <v>INJ, USTEKINUMAB-AEKN (SELARSDI), BS, 1 MG</v>
          </cell>
          <cell r="D989" t="str">
            <v>Biosimilar to Stelara
BRAND: Selarsdi (SC - 45 mg/0.5 mL, IV - 130 mg/26 mL)</v>
          </cell>
          <cell r="E989">
            <v>45658</v>
          </cell>
          <cell r="F989" t="str">
            <v>I</v>
          </cell>
          <cell r="G989">
            <v>30</v>
          </cell>
          <cell r="H989">
            <v>0</v>
          </cell>
          <cell r="L989">
            <v>10.53</v>
          </cell>
        </row>
        <row r="990">
          <cell r="B990" t="str">
            <v>Q9999</v>
          </cell>
          <cell r="C990" t="str">
            <v>INJ, USTEKINUMAB-AAUZ (OTULFI), 1 MG</v>
          </cell>
          <cell r="D990" t="str">
            <v>Biosimilar to Stelara
BRAND: Otulfi (IV INF, SUBQ)</v>
          </cell>
          <cell r="E990">
            <v>45748</v>
          </cell>
          <cell r="F990" t="str">
            <v>I</v>
          </cell>
          <cell r="G990">
            <v>30</v>
          </cell>
          <cell r="H990">
            <v>0</v>
          </cell>
          <cell r="L990">
            <v>13.15</v>
          </cell>
        </row>
        <row r="991">
          <cell r="B991" t="str">
            <v>S0012</v>
          </cell>
          <cell r="C991" t="str">
            <v>INTRANASAL, BUTORPHANOL TAR SPRAY, 25 MG</v>
          </cell>
          <cell r="D991" t="str">
            <v>Butorphanol Tartrate</v>
          </cell>
          <cell r="E991">
            <v>36526</v>
          </cell>
          <cell r="F991">
            <v>1</v>
          </cell>
          <cell r="G991">
            <v>9</v>
          </cell>
          <cell r="H991" t="str">
            <v>D</v>
          </cell>
          <cell r="L991">
            <v>37</v>
          </cell>
        </row>
        <row r="992">
          <cell r="B992" t="str">
            <v>S0078</v>
          </cell>
          <cell r="C992" t="str">
            <v>INJ, FOSPHENYTOIN SODIUM, 750 MG</v>
          </cell>
          <cell r="D992" t="str">
            <v>Cerebyx (IM, IV)</v>
          </cell>
          <cell r="E992">
            <v>36526</v>
          </cell>
          <cell r="F992" t="str">
            <v>I</v>
          </cell>
          <cell r="G992">
            <v>30</v>
          </cell>
          <cell r="H992">
            <v>0</v>
          </cell>
          <cell r="I992" t="str">
            <v>Q2009</v>
          </cell>
          <cell r="J992">
            <v>15</v>
          </cell>
          <cell r="L992">
            <v>31.5</v>
          </cell>
        </row>
        <row r="993">
          <cell r="B993" t="str">
            <v>S0088</v>
          </cell>
          <cell r="C993" t="str">
            <v>ORAL, IMATINIB, 100 MG</v>
          </cell>
          <cell r="D993" t="str">
            <v>Gleevec</v>
          </cell>
          <cell r="E993">
            <v>37257</v>
          </cell>
          <cell r="F993">
            <v>1</v>
          </cell>
          <cell r="G993">
            <v>9</v>
          </cell>
          <cell r="H993" t="str">
            <v>D</v>
          </cell>
          <cell r="L993">
            <v>0.71</v>
          </cell>
        </row>
        <row r="994">
          <cell r="B994" t="str">
            <v>S0091</v>
          </cell>
          <cell r="C994" t="str">
            <v>ORAL, GRANISETRON HCL, 1 MG</v>
          </cell>
          <cell r="D994" t="str">
            <v>Granisetron</v>
          </cell>
          <cell r="E994">
            <v>37257</v>
          </cell>
          <cell r="F994">
            <v>1</v>
          </cell>
          <cell r="G994">
            <v>9</v>
          </cell>
          <cell r="H994" t="str">
            <v>D</v>
          </cell>
          <cell r="I994" t="str">
            <v>Q0166</v>
          </cell>
          <cell r="J994">
            <v>1</v>
          </cell>
          <cell r="L994">
            <v>1.1200000000000001</v>
          </cell>
        </row>
        <row r="995">
          <cell r="B995" t="str">
            <v>S0092</v>
          </cell>
          <cell r="C995" t="str">
            <v>INJ, HYDROMORPHONE HCL, 250 MG LOAD DOSE</v>
          </cell>
          <cell r="D995" t="str">
            <v>Dilaudid-HP (10 mg/ml &amp; 250 mg vial)</v>
          </cell>
          <cell r="E995">
            <v>37257</v>
          </cell>
          <cell r="F995" t="str">
            <v>I</v>
          </cell>
          <cell r="G995">
            <v>9</v>
          </cell>
          <cell r="H995" t="str">
            <v>D</v>
          </cell>
          <cell r="L995">
            <v>64.16</v>
          </cell>
        </row>
        <row r="996">
          <cell r="B996" t="str">
            <v>S0093</v>
          </cell>
          <cell r="C996" t="str">
            <v>INJ, MORPHINE SULFATE, 500 MG LOAD DOSE</v>
          </cell>
          <cell r="D996" t="str">
            <v>Morphine Sulfate (INF PUMP)
HICL 01694 (GCN 031465) *ONLY 50-mg/mL dose*</v>
          </cell>
          <cell r="E996">
            <v>37257</v>
          </cell>
          <cell r="F996" t="str">
            <v>I</v>
          </cell>
          <cell r="G996">
            <v>9</v>
          </cell>
          <cell r="H996" t="str">
            <v>D</v>
          </cell>
          <cell r="L996">
            <v>43.52</v>
          </cell>
        </row>
        <row r="997">
          <cell r="B997" t="str">
            <v>S0104</v>
          </cell>
          <cell r="C997" t="str">
            <v>ORAL, ZIDOVUDINE, 100 MG</v>
          </cell>
          <cell r="D997" t="str">
            <v>Retrovir (Oral)</v>
          </cell>
          <cell r="E997">
            <v>37530</v>
          </cell>
          <cell r="F997">
            <v>1</v>
          </cell>
          <cell r="G997">
            <v>9</v>
          </cell>
          <cell r="H997" t="str">
            <v>D</v>
          </cell>
          <cell r="L997">
            <v>1.48</v>
          </cell>
        </row>
        <row r="998">
          <cell r="B998" t="str">
            <v>S0106</v>
          </cell>
          <cell r="C998" t="str">
            <v>ORAL, BUPROPION HCL SR, 150 MG, 60 TABS</v>
          </cell>
          <cell r="D998" t="str">
            <v>Wellbutrin SR</v>
          </cell>
          <cell r="E998">
            <v>37347</v>
          </cell>
          <cell r="F998">
            <v>1</v>
          </cell>
          <cell r="G998">
            <v>9</v>
          </cell>
          <cell r="H998" t="str">
            <v>D</v>
          </cell>
          <cell r="L998">
            <v>3.44</v>
          </cell>
        </row>
        <row r="999">
          <cell r="B999" t="str">
            <v>S0108</v>
          </cell>
          <cell r="C999" t="str">
            <v>ORAL, MERCAPTOPURINE, 50 MG</v>
          </cell>
          <cell r="D999" t="str">
            <v>Mercaptopurine, Purixan</v>
          </cell>
          <cell r="E999">
            <v>37347</v>
          </cell>
          <cell r="F999">
            <v>1</v>
          </cell>
          <cell r="G999">
            <v>9</v>
          </cell>
          <cell r="H999" t="str">
            <v>D</v>
          </cell>
          <cell r="L999">
            <v>17.14</v>
          </cell>
        </row>
        <row r="1000">
          <cell r="B1000" t="str">
            <v>S0109</v>
          </cell>
          <cell r="C1000" t="str">
            <v>ORAL, METHADONE, 5 MG</v>
          </cell>
          <cell r="D1000" t="str">
            <v>Dolophine, Methadose Oral Concentrate</v>
          </cell>
          <cell r="E1000">
            <v>38261</v>
          </cell>
          <cell r="F1000">
            <v>1</v>
          </cell>
          <cell r="G1000">
            <v>9</v>
          </cell>
          <cell r="H1000">
            <v>0</v>
          </cell>
          <cell r="L1000">
            <v>0.11</v>
          </cell>
        </row>
        <row r="1001">
          <cell r="B1001" t="str">
            <v>S0117</v>
          </cell>
          <cell r="C1001" t="str">
            <v>TOPICAL, TRETINOIN, 5 GRAMS</v>
          </cell>
          <cell r="D1001" t="str">
            <v>Refissa, Renova, Retin-A, Retin-A Micro</v>
          </cell>
          <cell r="E1001">
            <v>38169</v>
          </cell>
          <cell r="F1001">
            <v>1</v>
          </cell>
          <cell r="G1001">
            <v>9</v>
          </cell>
          <cell r="H1001">
            <v>0</v>
          </cell>
          <cell r="L1001">
            <v>6.12</v>
          </cell>
        </row>
        <row r="1002">
          <cell r="B1002" t="str">
            <v>S0119</v>
          </cell>
          <cell r="C1002" t="str">
            <v>ORAL, ONDANSETRON, 4 MG</v>
          </cell>
          <cell r="D1002" t="str">
            <v>Zofran, Zuplenz (ORAL)</v>
          </cell>
          <cell r="E1002">
            <v>40909</v>
          </cell>
          <cell r="F1002">
            <v>1</v>
          </cell>
          <cell r="G1002">
            <v>9</v>
          </cell>
          <cell r="H1002">
            <v>0</v>
          </cell>
          <cell r="I1002" t="str">
            <v>Q0162</v>
          </cell>
          <cell r="J1002">
            <v>4</v>
          </cell>
          <cell r="L1002">
            <v>0.12</v>
          </cell>
        </row>
        <row r="1003">
          <cell r="B1003" t="str">
            <v>S0122</v>
          </cell>
          <cell r="C1003" t="str">
            <v>INJ, MENOTROPINS, 75 IU</v>
          </cell>
          <cell r="D1003" t="str">
            <v>Menopur (SUBQ)</v>
          </cell>
          <cell r="E1003">
            <v>37347</v>
          </cell>
          <cell r="F1003" t="str">
            <v>I</v>
          </cell>
          <cell r="G1003">
            <v>30</v>
          </cell>
          <cell r="H1003" t="str">
            <v>D</v>
          </cell>
          <cell r="L1003">
            <v>262.56</v>
          </cell>
        </row>
        <row r="1004">
          <cell r="B1004" t="str">
            <v>S0126</v>
          </cell>
          <cell r="C1004" t="str">
            <v>INJ, FOLLITROPIN ALFA, 75 IU</v>
          </cell>
          <cell r="D1004" t="str">
            <v>Gonal-F, Gonal-F RFF (SUBQ)</v>
          </cell>
          <cell r="E1004">
            <v>37347</v>
          </cell>
          <cell r="F1004" t="str">
            <v>I</v>
          </cell>
          <cell r="G1004">
            <v>30</v>
          </cell>
          <cell r="H1004" t="str">
            <v>D</v>
          </cell>
          <cell r="L1004">
            <v>241.51</v>
          </cell>
        </row>
        <row r="1005">
          <cell r="B1005" t="str">
            <v>S0128</v>
          </cell>
          <cell r="C1005" t="str">
            <v>INJ, FOLLITROPIN BETA, 75 IU</v>
          </cell>
          <cell r="D1005" t="str">
            <v>Follistim AQ (SUBQ)</v>
          </cell>
          <cell r="E1005">
            <v>37347</v>
          </cell>
          <cell r="F1005" t="str">
            <v>I</v>
          </cell>
          <cell r="G1005">
            <v>30</v>
          </cell>
          <cell r="H1005" t="str">
            <v>D</v>
          </cell>
          <cell r="L1005">
            <v>217.5</v>
          </cell>
        </row>
        <row r="1006">
          <cell r="B1006" t="str">
            <v>S0132</v>
          </cell>
          <cell r="C1006" t="str">
            <v>INJ, GANIRELIX ACETATE, 250 MCG</v>
          </cell>
          <cell r="D1006" t="str">
            <v>Fyremadel (SUBQ)</v>
          </cell>
          <cell r="E1006">
            <v>37347</v>
          </cell>
          <cell r="F1006" t="str">
            <v>I</v>
          </cell>
          <cell r="G1006">
            <v>30</v>
          </cell>
          <cell r="H1006">
            <v>0</v>
          </cell>
          <cell r="L1006">
            <v>31.17</v>
          </cell>
        </row>
        <row r="1007">
          <cell r="B1007" t="str">
            <v>S0136</v>
          </cell>
          <cell r="C1007" t="str">
            <v>ORAL, CLOZAPINE, 25 MG</v>
          </cell>
          <cell r="D1007" t="str">
            <v>Clozaril, Fazaclo, Versacloz</v>
          </cell>
          <cell r="E1007">
            <v>37712</v>
          </cell>
          <cell r="F1007">
            <v>1</v>
          </cell>
          <cell r="G1007">
            <v>9</v>
          </cell>
          <cell r="H1007" t="str">
            <v>D</v>
          </cell>
          <cell r="L1007">
            <v>0.95</v>
          </cell>
        </row>
        <row r="1008">
          <cell r="B1008" t="str">
            <v>S0137</v>
          </cell>
          <cell r="C1008" t="str">
            <v>ORAL, DIDANOSINE (DDI), 25 MG</v>
          </cell>
          <cell r="D1008" t="str">
            <v>Videx EC</v>
          </cell>
          <cell r="E1008">
            <v>37712</v>
          </cell>
          <cell r="F1008">
            <v>1</v>
          </cell>
          <cell r="G1008">
            <v>9</v>
          </cell>
          <cell r="H1008" t="str">
            <v>D</v>
          </cell>
          <cell r="L1008">
            <v>0.56000000000000005</v>
          </cell>
        </row>
        <row r="1009">
          <cell r="B1009" t="str">
            <v>S0138</v>
          </cell>
          <cell r="C1009" t="str">
            <v xml:space="preserve">ORAL, FINASTERIDE, 5 MG </v>
          </cell>
          <cell r="D1009" t="str">
            <v>Propecia, Proscar</v>
          </cell>
          <cell r="E1009">
            <v>37712</v>
          </cell>
          <cell r="F1009">
            <v>1</v>
          </cell>
          <cell r="G1009">
            <v>9</v>
          </cell>
          <cell r="H1009" t="str">
            <v>D</v>
          </cell>
          <cell r="L1009">
            <v>0.06</v>
          </cell>
        </row>
        <row r="1010">
          <cell r="B1010" t="str">
            <v>S0139</v>
          </cell>
          <cell r="C1010" t="str">
            <v xml:space="preserve">ORAL, MINOXIDIL, 10 MG </v>
          </cell>
          <cell r="D1010" t="str">
            <v>Minoxidil</v>
          </cell>
          <cell r="E1010">
            <v>37712</v>
          </cell>
          <cell r="F1010">
            <v>1</v>
          </cell>
          <cell r="G1010">
            <v>9</v>
          </cell>
          <cell r="H1010" t="str">
            <v>D</v>
          </cell>
          <cell r="L1010">
            <v>0.13</v>
          </cell>
        </row>
        <row r="1011">
          <cell r="B1011" t="str">
            <v>S0145</v>
          </cell>
          <cell r="C1011" t="str">
            <v>INJ, PEGYLATED IFN ALFA-2A, 180 MCG/ML</v>
          </cell>
          <cell r="D1011" t="str">
            <v>Pegasys (SUBQ)</v>
          </cell>
          <cell r="E1011">
            <v>38534</v>
          </cell>
          <cell r="F1011" t="str">
            <v>I</v>
          </cell>
          <cell r="G1011">
            <v>30</v>
          </cell>
          <cell r="H1011">
            <v>0</v>
          </cell>
          <cell r="L1011">
            <v>1113.42</v>
          </cell>
        </row>
        <row r="1012">
          <cell r="B1012" t="str">
            <v>S0156</v>
          </cell>
          <cell r="C1012" t="str">
            <v xml:space="preserve">ORAL, EXEMESTANE, 25 MG </v>
          </cell>
          <cell r="D1012" t="str">
            <v>Aromasin</v>
          </cell>
          <cell r="E1012">
            <v>36892</v>
          </cell>
          <cell r="F1012">
            <v>1</v>
          </cell>
          <cell r="G1012">
            <v>9</v>
          </cell>
          <cell r="H1012" t="str">
            <v>D</v>
          </cell>
          <cell r="L1012">
            <v>0.61</v>
          </cell>
        </row>
        <row r="1013">
          <cell r="B1013" t="str">
            <v>S0160</v>
          </cell>
          <cell r="C1013" t="str">
            <v>ORAL, DEXTROAMPHETAMINE SULFATE, 5 MG</v>
          </cell>
          <cell r="D1013" t="str">
            <v>Dexedrine, Procentra, Zenzedi</v>
          </cell>
          <cell r="E1013">
            <v>38078</v>
          </cell>
          <cell r="F1013">
            <v>1</v>
          </cell>
          <cell r="G1013">
            <v>9</v>
          </cell>
          <cell r="H1013" t="str">
            <v>D</v>
          </cell>
          <cell r="L1013">
            <v>1.1499999999999999</v>
          </cell>
        </row>
        <row r="1014">
          <cell r="B1014" t="str">
            <v>S0169</v>
          </cell>
          <cell r="C1014" t="str">
            <v>ORAL, CALCITROL, 0.25 MCG</v>
          </cell>
          <cell r="D1014" t="str">
            <v>Rocaltrol</v>
          </cell>
          <cell r="E1014">
            <v>40452</v>
          </cell>
          <cell r="F1014">
            <v>1</v>
          </cell>
          <cell r="G1014">
            <v>9</v>
          </cell>
          <cell r="H1014" t="str">
            <v>D</v>
          </cell>
          <cell r="L1014">
            <v>0.15</v>
          </cell>
        </row>
        <row r="1015">
          <cell r="B1015" t="str">
            <v>S0170</v>
          </cell>
          <cell r="C1015" t="str">
            <v>ORAL, ANASTROZOLE, 1 MG</v>
          </cell>
          <cell r="D1015" t="str">
            <v>Arimidex</v>
          </cell>
          <cell r="E1015">
            <v>37257</v>
          </cell>
          <cell r="F1015">
            <v>1</v>
          </cell>
          <cell r="G1015">
            <v>9</v>
          </cell>
          <cell r="H1015" t="str">
            <v>D</v>
          </cell>
          <cell r="L1015">
            <v>0.09</v>
          </cell>
        </row>
        <row r="1016">
          <cell r="B1016" t="str">
            <v>S0176</v>
          </cell>
          <cell r="C1016" t="str">
            <v>ORAL, HYDROXYUREA, 500 MG</v>
          </cell>
          <cell r="D1016" t="str">
            <v>Hydrea, Droxia, Siklos</v>
          </cell>
          <cell r="E1016">
            <v>37257</v>
          </cell>
          <cell r="F1016">
            <v>1</v>
          </cell>
          <cell r="G1016">
            <v>9</v>
          </cell>
          <cell r="H1016" t="str">
            <v>D</v>
          </cell>
          <cell r="L1016">
            <v>0.5</v>
          </cell>
        </row>
        <row r="1017">
          <cell r="B1017" t="str">
            <v>S0179</v>
          </cell>
          <cell r="C1017" t="str">
            <v>ORAL, MEGESTROL ACETATE, 20 MG</v>
          </cell>
          <cell r="D1017" t="str">
            <v>Megace</v>
          </cell>
          <cell r="E1017">
            <v>37257</v>
          </cell>
          <cell r="F1017">
            <v>1</v>
          </cell>
          <cell r="G1017">
            <v>9</v>
          </cell>
          <cell r="H1017" t="str">
            <v>D</v>
          </cell>
          <cell r="L1017">
            <v>0.15</v>
          </cell>
        </row>
        <row r="1018">
          <cell r="B1018" t="str">
            <v>S0182</v>
          </cell>
          <cell r="C1018" t="str">
            <v>ORAL, PROCARBAZINE HCL, 50 MG</v>
          </cell>
          <cell r="D1018" t="str">
            <v>Matulane</v>
          </cell>
          <cell r="E1018">
            <v>37257</v>
          </cell>
          <cell r="F1018">
            <v>1</v>
          </cell>
          <cell r="G1018">
            <v>9</v>
          </cell>
          <cell r="H1018" t="str">
            <v>D</v>
          </cell>
          <cell r="L1018">
            <v>176.74</v>
          </cell>
        </row>
        <row r="1019">
          <cell r="B1019" t="str">
            <v>S0183</v>
          </cell>
          <cell r="C1019" t="str">
            <v>ORAL, PROCHLORPERAZINE MALEATE, 5 MG</v>
          </cell>
          <cell r="D1019" t="str">
            <v>Compazine</v>
          </cell>
          <cell r="E1019">
            <v>37257</v>
          </cell>
          <cell r="F1019">
            <v>1</v>
          </cell>
          <cell r="G1019">
            <v>9</v>
          </cell>
          <cell r="H1019" t="str">
            <v>D</v>
          </cell>
          <cell r="I1019" t="str">
            <v>Q0164</v>
          </cell>
          <cell r="J1019">
            <v>1</v>
          </cell>
          <cell r="L1019">
            <v>7.0000000000000007E-2</v>
          </cell>
        </row>
        <row r="1020">
          <cell r="B1020" t="str">
            <v>S0187</v>
          </cell>
          <cell r="C1020" t="str">
            <v>ORAL, TAMOXIFEN CITRATE, 10 MG</v>
          </cell>
          <cell r="D1020" t="str">
            <v>Nolvadex, Soltamox</v>
          </cell>
          <cell r="E1020">
            <v>37257</v>
          </cell>
          <cell r="F1020">
            <v>1</v>
          </cell>
          <cell r="G1020">
            <v>9</v>
          </cell>
          <cell r="H1020" t="str">
            <v>D</v>
          </cell>
          <cell r="L1020">
            <v>0.11</v>
          </cell>
        </row>
        <row r="1021">
          <cell r="B1021" t="str">
            <v>S0190</v>
          </cell>
          <cell r="C1021" t="str">
            <v>ORAL, MIFEPRISTONE, 200 MG</v>
          </cell>
          <cell r="D1021" t="str">
            <v>Mifeprex</v>
          </cell>
          <cell r="E1021">
            <v>36892</v>
          </cell>
          <cell r="F1021">
            <v>1</v>
          </cell>
          <cell r="G1021">
            <v>9</v>
          </cell>
          <cell r="H1021">
            <v>0</v>
          </cell>
          <cell r="L1021">
            <v>49.39</v>
          </cell>
        </row>
        <row r="1022">
          <cell r="B1022" t="str">
            <v>S0191</v>
          </cell>
          <cell r="C1022" t="str">
            <v>ORAL, MISOPROSTOL, 200 MCG</v>
          </cell>
          <cell r="D1022" t="str">
            <v>Cytotec</v>
          </cell>
          <cell r="E1022">
            <v>36892</v>
          </cell>
          <cell r="F1022">
            <v>1</v>
          </cell>
          <cell r="G1022">
            <v>9</v>
          </cell>
          <cell r="H1022">
            <v>0</v>
          </cell>
          <cell r="L1022">
            <v>0.7</v>
          </cell>
        </row>
        <row r="1023">
          <cell r="B1023" t="str">
            <v>S0194</v>
          </cell>
          <cell r="C1023" t="str">
            <v>ORAL, DIALYSIS/STRESS VITAMIN, 100 CAPS</v>
          </cell>
          <cell r="D1023" t="str">
            <v>Mynephron, Nephrocaps, Renal Caps, Reno Caps, Triphrocaps, Virt-Caps</v>
          </cell>
          <cell r="E1023">
            <v>38078</v>
          </cell>
          <cell r="F1023">
            <v>1</v>
          </cell>
          <cell r="G1023">
            <v>9</v>
          </cell>
          <cell r="H1023" t="str">
            <v>D</v>
          </cell>
          <cell r="L1023">
            <v>12.25</v>
          </cell>
        </row>
        <row r="1024">
          <cell r="B1024" t="str">
            <v>S0197</v>
          </cell>
          <cell r="C1024" t="str">
            <v>ORAL, PRENATAL VITAMINS, 30-DAY SUPPLY</v>
          </cell>
          <cell r="D1024" t="str">
            <v>Prenatal Vitamins</v>
          </cell>
          <cell r="E1024">
            <v>38443</v>
          </cell>
          <cell r="F1024">
            <v>1</v>
          </cell>
          <cell r="G1024">
            <v>9</v>
          </cell>
          <cell r="H1024">
            <v>0</v>
          </cell>
          <cell r="L1024">
            <v>1.56</v>
          </cell>
        </row>
        <row r="1025">
          <cell r="B1025" t="str">
            <v>S4991</v>
          </cell>
          <cell r="C1025" t="str">
            <v>PATCH, NICOTINE, NON-LEGEND</v>
          </cell>
          <cell r="D1025" t="str">
            <v>Nicotine, Nicoderm</v>
          </cell>
          <cell r="E1025">
            <v>37257</v>
          </cell>
          <cell r="F1025">
            <v>1</v>
          </cell>
          <cell r="G1025">
            <v>9</v>
          </cell>
          <cell r="H1025" t="str">
            <v>D</v>
          </cell>
          <cell r="L1025">
            <v>1.66</v>
          </cell>
        </row>
        <row r="1026">
          <cell r="B1026" t="str">
            <v>S4995</v>
          </cell>
          <cell r="C1026" t="str">
            <v>ORAL, SMOKING CESSATION GUM</v>
          </cell>
          <cell r="D1026" t="str">
            <v>Nicotine, Nicorette</v>
          </cell>
          <cell r="E1026">
            <v>37347</v>
          </cell>
          <cell r="F1026">
            <v>1</v>
          </cell>
          <cell r="G1026">
            <v>9</v>
          </cell>
          <cell r="H1026" t="str">
            <v>D</v>
          </cell>
          <cell r="L1026">
            <v>0.19</v>
          </cell>
        </row>
        <row r="1027">
          <cell r="B1027" t="str">
            <v>S5010</v>
          </cell>
          <cell r="C1027" t="str">
            <v>5% DEXTROSE/0.45% NORMAL SALINE, 1000 ML</v>
          </cell>
          <cell r="D1027" t="str">
            <v>Dextrose 5 %-0.45 % Sod Chloride (IV INF)</v>
          </cell>
          <cell r="E1027">
            <v>36892</v>
          </cell>
          <cell r="F1027" t="str">
            <v>I</v>
          </cell>
          <cell r="G1027">
            <v>9</v>
          </cell>
          <cell r="H1027" t="str">
            <v>D</v>
          </cell>
          <cell r="L1027">
            <v>9.4</v>
          </cell>
        </row>
        <row r="1028">
          <cell r="B1028" t="str">
            <v>S5012</v>
          </cell>
          <cell r="C1028" t="str">
            <v>5% DEXTROSE WITH POTASSIUM CL, 1000 ML</v>
          </cell>
          <cell r="D1028" t="str">
            <v>Potassium Chloride In D5W (IV INF)</v>
          </cell>
          <cell r="E1028">
            <v>36892</v>
          </cell>
          <cell r="F1028" t="str">
            <v>I</v>
          </cell>
          <cell r="G1028">
            <v>9</v>
          </cell>
          <cell r="H1028" t="str">
            <v>D</v>
          </cell>
          <cell r="L1028">
            <v>7.46</v>
          </cell>
        </row>
        <row r="1029">
          <cell r="B1029" t="str">
            <v>S5550</v>
          </cell>
          <cell r="C1029" t="str">
            <v>INSULIN, RAPID ONSET, 5 UNITS</v>
          </cell>
          <cell r="D1029" t="str">
            <v>Lispro (Admelog, Humalog/Jr, Lyumjev); Aspart (Novolog, Fiasp); Glulisine (Apidra); Regular (Humulin R, Novolin R)</v>
          </cell>
          <cell r="E1029">
            <v>37895</v>
          </cell>
          <cell r="F1029" t="str">
            <v>I</v>
          </cell>
          <cell r="G1029">
            <v>30</v>
          </cell>
          <cell r="H1029">
            <v>0</v>
          </cell>
          <cell r="L1029">
            <v>0.42</v>
          </cell>
        </row>
        <row r="1030">
          <cell r="B1030" t="str">
            <v>S5551</v>
          </cell>
          <cell r="C1030" t="str">
            <v>INSULIN, LISPRO OR ASPART, 5 UNITS</v>
          </cell>
          <cell r="D1030" t="str">
            <v>Aspart (Fiasp, Novolog); Lispro (Admelog, Humalog/Jr, Lyumjev)</v>
          </cell>
          <cell r="E1030">
            <v>37895</v>
          </cell>
          <cell r="F1030" t="str">
            <v>I</v>
          </cell>
          <cell r="G1030">
            <v>30</v>
          </cell>
          <cell r="H1030">
            <v>0</v>
          </cell>
          <cell r="L1030">
            <v>0.46</v>
          </cell>
        </row>
        <row r="1031">
          <cell r="B1031" t="str">
            <v>S5552</v>
          </cell>
          <cell r="C1031" t="str">
            <v>INSULIN, NPH OR LENTE, 5 UNITS</v>
          </cell>
          <cell r="D1031" t="str">
            <v>NPH (Humulin N, Novolin N)</v>
          </cell>
          <cell r="E1031">
            <v>37895</v>
          </cell>
          <cell r="F1031" t="str">
            <v>I</v>
          </cell>
          <cell r="G1031">
            <v>30</v>
          </cell>
          <cell r="H1031">
            <v>0</v>
          </cell>
          <cell r="L1031">
            <v>0.28999999999999998</v>
          </cell>
        </row>
        <row r="1032">
          <cell r="B1032" t="str">
            <v>S5553</v>
          </cell>
          <cell r="C1032" t="str">
            <v>INSULIN, LONG ACTING, 5 UNITS</v>
          </cell>
          <cell r="D1032" t="str">
            <v>Degludec (Tresiba); Detemir (Levemir); Glargine (Basaglar, Lantus, Semglee/YFGN)</v>
          </cell>
          <cell r="E1032">
            <v>37895</v>
          </cell>
          <cell r="F1032" t="str">
            <v>I</v>
          </cell>
          <cell r="G1032">
            <v>30</v>
          </cell>
          <cell r="H1032">
            <v>0</v>
          </cell>
          <cell r="L1032">
            <v>0.57999999999999996</v>
          </cell>
        </row>
        <row r="1033">
          <cell r="B1033" t="str">
            <v>S5566</v>
          </cell>
          <cell r="C1033" t="str">
            <v>INSULIN, CARTRIDGE, 300 UNITS</v>
          </cell>
          <cell r="D1033" t="str">
            <v>Cartridge: Insulin Aspart (Fiasp, Novolog); Insulin Lispro (Humalog)</v>
          </cell>
          <cell r="E1033">
            <v>37895</v>
          </cell>
          <cell r="F1033" t="str">
            <v>I</v>
          </cell>
          <cell r="G1033">
            <v>30</v>
          </cell>
          <cell r="H1033">
            <v>0</v>
          </cell>
          <cell r="L1033">
            <v>26.61</v>
          </cell>
        </row>
        <row r="1034">
          <cell r="B1034" t="str">
            <v>S5570</v>
          </cell>
          <cell r="C1034" t="str">
            <v>INSULIN, DISPOSABLE PEN, 1.5 ML SIZE</v>
          </cell>
          <cell r="D1034" t="str">
            <v>Toujeo Solostar 1.5 ml (Not Toujeo Max)</v>
          </cell>
          <cell r="E1034">
            <v>37895</v>
          </cell>
          <cell r="F1034" t="str">
            <v>I</v>
          </cell>
          <cell r="G1034">
            <v>30</v>
          </cell>
          <cell r="H1034" t="str">
            <v>D</v>
          </cell>
          <cell r="L1034">
            <v>88.76</v>
          </cell>
        </row>
        <row r="1035">
          <cell r="B1035" t="str">
            <v>S5571</v>
          </cell>
          <cell r="C1035" t="str">
            <v>INSULIN, DISPOSABLE PEN, 3 ML SIZE</v>
          </cell>
          <cell r="D1035" t="str">
            <v>All Pens (Except Toujeo Solostar 1.5 ml)</v>
          </cell>
          <cell r="E1035">
            <v>37895</v>
          </cell>
          <cell r="F1035" t="str">
            <v>I</v>
          </cell>
          <cell r="G1035">
            <v>30</v>
          </cell>
          <cell r="H1035">
            <v>0</v>
          </cell>
          <cell r="L1035">
            <v>32.61</v>
          </cell>
        </row>
        <row r="1036">
          <cell r="B1036" t="str">
            <v>U1-J7304</v>
          </cell>
          <cell r="C1036" t="str">
            <v>PATCH, CONTRACEPTIVE, HORMONE-CONT, EA</v>
          </cell>
          <cell r="D1036" t="str">
            <v>Xulane, Zafemy (PATCH)</v>
          </cell>
          <cell r="E1036">
            <v>38353</v>
          </cell>
          <cell r="F1036">
            <v>1</v>
          </cell>
          <cell r="G1036">
            <v>9</v>
          </cell>
          <cell r="H1036" t="str">
            <v>U</v>
          </cell>
          <cell r="L1036">
            <v>37.57</v>
          </cell>
        </row>
        <row r="1037">
          <cell r="B1037" t="str">
            <v>U2-J7304</v>
          </cell>
          <cell r="C1037" t="str">
            <v>PATCH, CONTRACEPTIVE, HORMONE-CONT, EA</v>
          </cell>
          <cell r="D1037" t="str">
            <v>Twirla (PATCH)</v>
          </cell>
          <cell r="E1037">
            <v>38353</v>
          </cell>
          <cell r="F1037">
            <v>1</v>
          </cell>
          <cell r="G1037">
            <v>9</v>
          </cell>
          <cell r="H1037" t="str">
            <v>U</v>
          </cell>
          <cell r="L1037">
            <v>66.8</v>
          </cell>
        </row>
        <row r="1038">
          <cell r="B1038" t="str">
            <v>U5-A4269</v>
          </cell>
          <cell r="C1038" t="str">
            <v>CONTRACEPTIVE, SPERMICIDE (FOAM/GEL), EA</v>
          </cell>
          <cell r="D1038" t="str">
            <v>Phexxi (VAG)</v>
          </cell>
          <cell r="E1038">
            <v>37622</v>
          </cell>
          <cell r="F1038">
            <v>1</v>
          </cell>
          <cell r="G1038">
            <v>9</v>
          </cell>
          <cell r="H1038" t="str">
            <v>S</v>
          </cell>
          <cell r="L1038">
            <v>363.09</v>
          </cell>
        </row>
        <row r="1039">
          <cell r="B1039" t="str">
            <v>U5-J3490</v>
          </cell>
          <cell r="C1039" t="str">
            <v>ORAL, ULIPRISTAL ACETATE, 30 MG</v>
          </cell>
          <cell r="D1039" t="str">
            <v>Ella (ORAL)</v>
          </cell>
          <cell r="E1039">
            <v>31413</v>
          </cell>
          <cell r="F1039">
            <v>1</v>
          </cell>
          <cell r="G1039">
            <v>9</v>
          </cell>
          <cell r="H1039">
            <v>0</v>
          </cell>
          <cell r="L1039">
            <v>37.090000000000003</v>
          </cell>
        </row>
        <row r="1040">
          <cell r="B1040" t="str">
            <v>U6-J3490</v>
          </cell>
          <cell r="C1040" t="str">
            <v>ORAL, LEVONORGESTREL, 1.5 MG</v>
          </cell>
          <cell r="D1040" t="str">
            <v>Plan B, Plan B One-Step (ORAL)</v>
          </cell>
          <cell r="E1040">
            <v>31413</v>
          </cell>
          <cell r="F1040">
            <v>1</v>
          </cell>
          <cell r="G1040">
            <v>9</v>
          </cell>
          <cell r="H1040">
            <v>0</v>
          </cell>
          <cell r="L1040">
            <v>6.4</v>
          </cell>
        </row>
        <row r="1041">
          <cell r="B1041" t="str">
            <v>U8-J3490</v>
          </cell>
          <cell r="C1041" t="str">
            <v>INJ, MEDROXYPROGESTERONE ACET, 150 MG/ML</v>
          </cell>
          <cell r="D1041" t="str">
            <v>Depo-Provera (150 mg/mL) (IM)</v>
          </cell>
          <cell r="E1041">
            <v>31413</v>
          </cell>
          <cell r="F1041" t="str">
            <v>I</v>
          </cell>
          <cell r="G1041">
            <v>30</v>
          </cell>
          <cell r="H1041">
            <v>0</v>
          </cell>
          <cell r="L1041">
            <v>20.440000000000001</v>
          </cell>
        </row>
        <row r="1042">
          <cell r="B1042" t="str">
            <v>J7030</v>
          </cell>
          <cell r="C1042" t="str">
            <v>INF, NORMAL SALINE SOLUTION, 1000 ML</v>
          </cell>
          <cell r="D1042" t="str">
            <v>Sodium Chloride (IV INF)</v>
          </cell>
          <cell r="E1042">
            <v>29952</v>
          </cell>
          <cell r="F1042" t="str">
            <v>I</v>
          </cell>
          <cell r="G1042">
            <v>9</v>
          </cell>
          <cell r="H1042">
            <v>0</v>
          </cell>
          <cell r="L1042">
            <v>2.1800000000000002</v>
          </cell>
        </row>
        <row r="1043">
          <cell r="B1043" t="str">
            <v>J7040</v>
          </cell>
          <cell r="C1043" t="str">
            <v>INF, NORMAL SALINE SOLUTION, 500 ML</v>
          </cell>
          <cell r="D1043" t="str">
            <v>Sodium Chloride (IV INF)</v>
          </cell>
          <cell r="E1043">
            <v>30682</v>
          </cell>
          <cell r="F1043" t="str">
            <v>I</v>
          </cell>
          <cell r="G1043">
            <v>9</v>
          </cell>
          <cell r="H1043">
            <v>0</v>
          </cell>
          <cell r="L1043">
            <v>1.35</v>
          </cell>
        </row>
        <row r="1044">
          <cell r="B1044" t="str">
            <v>J7042</v>
          </cell>
          <cell r="C1044" t="str">
            <v>5% DEXTROSE/NORMAL SALINE, 500 ML</v>
          </cell>
          <cell r="D1044" t="str">
            <v>Dextrose-NaCl (IV INF)</v>
          </cell>
          <cell r="E1044">
            <v>30682</v>
          </cell>
          <cell r="F1044" t="str">
            <v>I</v>
          </cell>
          <cell r="G1044">
            <v>9</v>
          </cell>
          <cell r="H1044">
            <v>0</v>
          </cell>
          <cell r="L1044">
            <v>1.22</v>
          </cell>
        </row>
        <row r="1045">
          <cell r="B1045" t="str">
            <v>J7050</v>
          </cell>
          <cell r="C1045" t="str">
            <v>INF, NORMAL SALINE SOLUTION, 250 ML</v>
          </cell>
          <cell r="D1045" t="str">
            <v>Sodium Chloride (IV INF)</v>
          </cell>
          <cell r="E1045">
            <v>29952</v>
          </cell>
          <cell r="F1045" t="str">
            <v>I</v>
          </cell>
          <cell r="G1045">
            <v>9</v>
          </cell>
          <cell r="H1045">
            <v>0</v>
          </cell>
          <cell r="L1045">
            <v>0.7</v>
          </cell>
        </row>
        <row r="1046">
          <cell r="B1046" t="str">
            <v>J7060</v>
          </cell>
          <cell r="C1046" t="str">
            <v>5% DEXTROSE/WATER, 500 ML</v>
          </cell>
          <cell r="D1046" t="str">
            <v>Dextrose (IV INF)</v>
          </cell>
          <cell r="E1046">
            <v>31048</v>
          </cell>
          <cell r="F1046" t="str">
            <v>I</v>
          </cell>
          <cell r="G1046">
            <v>9</v>
          </cell>
          <cell r="H1046">
            <v>0</v>
          </cell>
          <cell r="L1046">
            <v>1.65</v>
          </cell>
        </row>
        <row r="1047">
          <cell r="B1047" t="str">
            <v>J7070</v>
          </cell>
          <cell r="C1047" t="str">
            <v>INFUSION, D5W, 1000 ML</v>
          </cell>
          <cell r="D1047" t="str">
            <v>Dextrose (IV INF)</v>
          </cell>
          <cell r="E1047">
            <v>29952</v>
          </cell>
          <cell r="F1047" t="str">
            <v>I</v>
          </cell>
          <cell r="G1047">
            <v>9</v>
          </cell>
          <cell r="H1047">
            <v>0</v>
          </cell>
          <cell r="L1047">
            <v>2.85</v>
          </cell>
        </row>
        <row r="1048">
          <cell r="B1048" t="str">
            <v>J7120</v>
          </cell>
          <cell r="C1048" t="str">
            <v>RINGERS LACTATE INFUSION, UP TO 1000 ML</v>
          </cell>
          <cell r="D1048" t="str">
            <v>Lactated Ringer's (IV INF)</v>
          </cell>
          <cell r="E1048">
            <v>29952</v>
          </cell>
          <cell r="F1048" t="str">
            <v>I</v>
          </cell>
          <cell r="G1048">
            <v>9</v>
          </cell>
          <cell r="H1048">
            <v>0</v>
          </cell>
          <cell r="L1048">
            <v>2.31</v>
          </cell>
        </row>
        <row r="1049">
          <cell r="B1049" t="str">
            <v>J7121</v>
          </cell>
          <cell r="C1049" t="str">
            <v>5% DEXTROSE IN LACT RINGERS INF, 1000 ML</v>
          </cell>
          <cell r="D1049" t="str">
            <v>Dextrose In Lactated Ringer's (IV INF)</v>
          </cell>
          <cell r="E1049">
            <v>42370</v>
          </cell>
          <cell r="F1049" t="str">
            <v>I</v>
          </cell>
          <cell r="G1049">
            <v>9</v>
          </cell>
          <cell r="H1049" t="str">
            <v>D</v>
          </cell>
          <cell r="L1049">
            <v>4</v>
          </cell>
        </row>
        <row r="1050">
          <cell r="B1050" t="str">
            <v>A9608</v>
          </cell>
          <cell r="C1050" t="str">
            <v>FLOTUFOLASTAT F-18, DX, 1 MCI</v>
          </cell>
          <cell r="D1050" t="str">
            <v>Posluma (IVB)</v>
          </cell>
          <cell r="E1050">
            <v>45292</v>
          </cell>
          <cell r="F1050" t="str">
            <v>I</v>
          </cell>
          <cell r="G1050">
            <v>9</v>
          </cell>
          <cell r="H1050">
            <v>0</v>
          </cell>
          <cell r="L1050">
            <v>686.38</v>
          </cell>
        </row>
        <row r="1051">
          <cell r="B1051" t="str">
            <v>A9513</v>
          </cell>
          <cell r="C1051" t="str">
            <v>LUTETIUM LU 177 DOTATATE, TX, 1 MCI</v>
          </cell>
          <cell r="D1051" t="str">
            <v>Lutathera</v>
          </cell>
          <cell r="E1051">
            <v>43466</v>
          </cell>
          <cell r="F1051" t="str">
            <v>I</v>
          </cell>
          <cell r="G1051">
            <v>9</v>
          </cell>
          <cell r="H1051">
            <v>0</v>
          </cell>
          <cell r="L1051">
            <v>335.22</v>
          </cell>
        </row>
        <row r="1052">
          <cell r="B1052" t="str">
            <v>A9543</v>
          </cell>
          <cell r="C1052" t="str">
            <v>YTTRIUM Y-90 IBRITUMOM, TX, UP TO 40 MCI</v>
          </cell>
          <cell r="D1052" t="str">
            <v>Zevalin Y-90 (IV INF)</v>
          </cell>
          <cell r="E1052">
            <v>38718</v>
          </cell>
          <cell r="F1052" t="str">
            <v>I</v>
          </cell>
          <cell r="G1052">
            <v>9</v>
          </cell>
          <cell r="H1052">
            <v>0</v>
          </cell>
          <cell r="L1052">
            <v>70518.98</v>
          </cell>
        </row>
        <row r="1053">
          <cell r="B1053" t="str">
            <v>A9606</v>
          </cell>
          <cell r="C1053" t="str">
            <v>RA-223 DICHLORIDE, TX, PER MICROCURIE</v>
          </cell>
          <cell r="D1053" t="str">
            <v>Xofigo</v>
          </cell>
          <cell r="E1053">
            <v>42005</v>
          </cell>
          <cell r="F1053" t="str">
            <v>I</v>
          </cell>
          <cell r="G1053">
            <v>9</v>
          </cell>
          <cell r="H1053">
            <v>0</v>
          </cell>
          <cell r="L1053">
            <v>185.35</v>
          </cell>
        </row>
        <row r="1054">
          <cell r="B1054" t="str">
            <v>A9607</v>
          </cell>
          <cell r="C1054" t="str">
            <v>LUTETIUM LU 177 VIPIVOTIDE TE, TX, 1 MCI</v>
          </cell>
          <cell r="D1054" t="str">
            <v>Pluvicto</v>
          </cell>
          <cell r="E1054">
            <v>44835</v>
          </cell>
          <cell r="F1054" t="str">
            <v>I</v>
          </cell>
          <cell r="G1054">
            <v>9</v>
          </cell>
          <cell r="H1054" t="str">
            <v>U</v>
          </cell>
          <cell r="L1054">
            <v>263.52</v>
          </cell>
        </row>
        <row r="1055">
          <cell r="B1055">
            <v>90585</v>
          </cell>
          <cell r="C1055" t="str">
            <v>BCG VACC FOR TB, LIVE, PERCUTANE, 50 MG</v>
          </cell>
          <cell r="D1055" t="str">
            <v>BCG Vaccine (Percutaneous) GCN 066602</v>
          </cell>
          <cell r="E1055">
            <v>36161</v>
          </cell>
          <cell r="F1055">
            <v>1</v>
          </cell>
          <cell r="G1055">
            <v>30</v>
          </cell>
          <cell r="H1055">
            <v>0</v>
          </cell>
          <cell r="L1055">
            <v>189.25</v>
          </cell>
        </row>
        <row r="1056">
          <cell r="B1056">
            <v>90587</v>
          </cell>
          <cell r="C1056" t="str">
            <v>DENGUE VACC, QUAD, LIVE, 3-DOSE, SC, 0.5 ML</v>
          </cell>
          <cell r="D1056" t="str">
            <v>Dengvaxia (SUBQ)</v>
          </cell>
          <cell r="E1056">
            <v>42917</v>
          </cell>
          <cell r="F1056" t="str">
            <v>I</v>
          </cell>
          <cell r="G1056">
            <v>30</v>
          </cell>
          <cell r="H1056">
            <v>0</v>
          </cell>
          <cell r="L1056">
            <v>66</v>
          </cell>
        </row>
        <row r="1057">
          <cell r="B1057">
            <v>90589</v>
          </cell>
          <cell r="C1057" t="str">
            <v>INJ, CHIKUNGUNYA VIRUS VAC, LIVE ATT, IM</v>
          </cell>
          <cell r="D1057" t="str">
            <v>Ixchiq</v>
          </cell>
          <cell r="E1057">
            <v>45108</v>
          </cell>
          <cell r="F1057" t="str">
            <v>I</v>
          </cell>
          <cell r="G1057">
            <v>30</v>
          </cell>
          <cell r="H1057">
            <v>0</v>
          </cell>
          <cell r="L1057">
            <v>275</v>
          </cell>
        </row>
        <row r="1058">
          <cell r="B1058">
            <v>90593</v>
          </cell>
          <cell r="C1058" t="str">
            <v>INJ, CHIKUNGUNYA VACC, RECOMB, IM, 0.8 ML</v>
          </cell>
          <cell r="D1058" t="str">
            <v>Vimkunya (IM)</v>
          </cell>
          <cell r="E1058">
            <v>45658</v>
          </cell>
          <cell r="F1058" t="str">
            <v>I</v>
          </cell>
          <cell r="G1058">
            <v>30</v>
          </cell>
          <cell r="H1058">
            <v>0</v>
          </cell>
          <cell r="L1058">
            <v>287.38</v>
          </cell>
        </row>
        <row r="1059">
          <cell r="B1059">
            <v>90611</v>
          </cell>
          <cell r="C1059" t="str">
            <v>SMALLPOX &amp; MONKEYPOX VACC, PF, SC, 0.5 ML</v>
          </cell>
          <cell r="D1059" t="str">
            <v>JYNNEOS (SUBQ)</v>
          </cell>
          <cell r="E1059">
            <v>44768</v>
          </cell>
          <cell r="F1059" t="str">
            <v>I</v>
          </cell>
          <cell r="G1059">
            <v>30</v>
          </cell>
          <cell r="H1059" t="str">
            <v>P</v>
          </cell>
          <cell r="L1059">
            <v>280.8</v>
          </cell>
        </row>
        <row r="1060">
          <cell r="B1060">
            <v>90619</v>
          </cell>
          <cell r="C1060" t="str">
            <v>INJ, MENING VAC (MENACWY-TT), IM, 0.5 ML</v>
          </cell>
          <cell r="D1060" t="str">
            <v>MenQuadfi (IM)</v>
          </cell>
          <cell r="E1060">
            <v>43647</v>
          </cell>
          <cell r="F1060" t="str">
            <v>I</v>
          </cell>
          <cell r="G1060">
            <v>30</v>
          </cell>
          <cell r="H1060">
            <v>0</v>
          </cell>
          <cell r="L1060">
            <v>176.36</v>
          </cell>
        </row>
        <row r="1061">
          <cell r="B1061">
            <v>90620</v>
          </cell>
          <cell r="C1061" t="str">
            <v>INJ, MENINGOCOCCAL (MENB-4C), IM, 0.5 ML</v>
          </cell>
          <cell r="D1061" t="str">
            <v>Bexsero (IM)</v>
          </cell>
          <cell r="E1061">
            <v>42036</v>
          </cell>
          <cell r="F1061" t="str">
            <v>I</v>
          </cell>
          <cell r="G1061">
            <v>30</v>
          </cell>
          <cell r="H1061">
            <v>0</v>
          </cell>
          <cell r="L1061">
            <v>250.56</v>
          </cell>
        </row>
        <row r="1062">
          <cell r="B1062">
            <v>90621</v>
          </cell>
          <cell r="C1062" t="str">
            <v>INJ, MENING (MENB-FHBP), 2 OR 3-DOSE, IM, 0.5 ML</v>
          </cell>
          <cell r="D1062" t="str">
            <v>Trumenba (IM)</v>
          </cell>
          <cell r="E1062">
            <v>42036</v>
          </cell>
          <cell r="F1062" t="str">
            <v>I</v>
          </cell>
          <cell r="G1062">
            <v>30</v>
          </cell>
          <cell r="H1062">
            <v>0</v>
          </cell>
          <cell r="L1062">
            <v>225.16</v>
          </cell>
        </row>
        <row r="1063">
          <cell r="B1063">
            <v>90623</v>
          </cell>
          <cell r="C1063" t="str">
            <v>INJ, MENING (MENACWY-TT/MENB-FHBP), IM, 0.5 ML</v>
          </cell>
          <cell r="D1063" t="str">
            <v>Penbraya (IM)</v>
          </cell>
          <cell r="E1063">
            <v>45108</v>
          </cell>
          <cell r="F1063" t="str">
            <v>I</v>
          </cell>
          <cell r="G1063">
            <v>30</v>
          </cell>
          <cell r="H1063">
            <v>0</v>
          </cell>
          <cell r="L1063">
            <v>251.11</v>
          </cell>
        </row>
        <row r="1064">
          <cell r="B1064">
            <v>90624</v>
          </cell>
          <cell r="C1064" t="str">
            <v>INJ, MENING (MENB-4C/MENACWY-DT), IM, 0.5 ML</v>
          </cell>
          <cell r="D1064" t="str">
            <v>Penmenvy (IM)</v>
          </cell>
          <cell r="E1064">
            <v>45566</v>
          </cell>
          <cell r="F1064" t="str">
            <v>I</v>
          </cell>
          <cell r="G1064">
            <v>30</v>
          </cell>
          <cell r="H1064">
            <v>0</v>
          </cell>
          <cell r="L1064">
            <v>265</v>
          </cell>
        </row>
        <row r="1065">
          <cell r="B1065">
            <v>90626</v>
          </cell>
          <cell r="C1065" t="str">
            <v>TICK-BORNE ENCEPH VAC, INAC, IM, 0.25 ML</v>
          </cell>
          <cell r="D1065" t="str">
            <v>Ticovac (IM)</v>
          </cell>
          <cell r="E1065">
            <v>44378</v>
          </cell>
          <cell r="F1065" t="str">
            <v>I</v>
          </cell>
          <cell r="G1065">
            <v>30</v>
          </cell>
          <cell r="H1065">
            <v>0</v>
          </cell>
          <cell r="L1065">
            <v>319.10000000000002</v>
          </cell>
        </row>
        <row r="1066">
          <cell r="B1066">
            <v>90627</v>
          </cell>
          <cell r="C1066" t="str">
            <v>TICK-BORNE ENCEPH VAC, INACT, IM, 0.5 ML</v>
          </cell>
          <cell r="D1066" t="str">
            <v>Ticovac (IM)</v>
          </cell>
          <cell r="E1066">
            <v>44378</v>
          </cell>
          <cell r="F1066" t="str">
            <v>I</v>
          </cell>
          <cell r="G1066">
            <v>30</v>
          </cell>
          <cell r="H1066">
            <v>0</v>
          </cell>
          <cell r="L1066">
            <v>319.10000000000002</v>
          </cell>
        </row>
        <row r="1067">
          <cell r="B1067">
            <v>90632</v>
          </cell>
          <cell r="C1067" t="str">
            <v>HEPATITIS A VACCINE, ADULT, IM, 1 ML</v>
          </cell>
          <cell r="D1067" t="str">
            <v>Havrix 1440 U/Ml, Vaqta 50 U/Ml (IM)</v>
          </cell>
          <cell r="E1067">
            <v>36161</v>
          </cell>
          <cell r="F1067" t="str">
            <v>I</v>
          </cell>
          <cell r="G1067">
            <v>30</v>
          </cell>
          <cell r="H1067">
            <v>0</v>
          </cell>
          <cell r="L1067">
            <v>75.739999999999995</v>
          </cell>
        </row>
        <row r="1068">
          <cell r="B1068">
            <v>90633</v>
          </cell>
          <cell r="C1068" t="str">
            <v>HEP A VACC ,PED/ADOL, 2-DOSE, IM, 0.5ML</v>
          </cell>
          <cell r="D1068" t="str">
            <v>Havrix 720 U/0.5 Ml, Vaqta 25 U/0.5 Ml (IM)</v>
          </cell>
          <cell r="E1068">
            <v>36161</v>
          </cell>
          <cell r="F1068" t="str">
            <v>I</v>
          </cell>
          <cell r="G1068">
            <v>30</v>
          </cell>
          <cell r="H1068">
            <v>0</v>
          </cell>
          <cell r="L1068">
            <v>39.44</v>
          </cell>
        </row>
        <row r="1069">
          <cell r="B1069">
            <v>90636</v>
          </cell>
          <cell r="C1069" t="str">
            <v>HEP A-HEP B VACCINE, ADULT, IM, 1 ML</v>
          </cell>
          <cell r="D1069" t="str">
            <v>Twinrix (IM)</v>
          </cell>
          <cell r="E1069">
            <v>36161</v>
          </cell>
          <cell r="F1069" t="str">
            <v>I</v>
          </cell>
          <cell r="G1069">
            <v>30</v>
          </cell>
          <cell r="H1069">
            <v>0</v>
          </cell>
          <cell r="L1069">
            <v>140.1</v>
          </cell>
        </row>
        <row r="1070">
          <cell r="B1070">
            <v>90647</v>
          </cell>
          <cell r="C1070" t="str">
            <v>HIB VAC, PRP-OMP CONJ, 3-DOSE, IM, 0.5 ML</v>
          </cell>
          <cell r="D1070" t="str">
            <v>PedvaxHIB (IM)</v>
          </cell>
          <cell r="E1070">
            <v>36161</v>
          </cell>
          <cell r="F1070" t="str">
            <v>I</v>
          </cell>
          <cell r="G1070">
            <v>30</v>
          </cell>
          <cell r="H1070">
            <v>0</v>
          </cell>
          <cell r="L1070">
            <v>30.72</v>
          </cell>
        </row>
        <row r="1071">
          <cell r="B1071">
            <v>90648</v>
          </cell>
          <cell r="C1071" t="str">
            <v>HIB VACC, PRP-T CONJ, 4-DOSE, IM, 0.5 ML</v>
          </cell>
          <cell r="D1071" t="str">
            <v>ActHIB, Hiberix (IM)</v>
          </cell>
          <cell r="E1071">
            <v>36161</v>
          </cell>
          <cell r="F1071" t="str">
            <v>I</v>
          </cell>
          <cell r="G1071">
            <v>30</v>
          </cell>
          <cell r="H1071">
            <v>0</v>
          </cell>
          <cell r="L1071">
            <v>13.05</v>
          </cell>
        </row>
        <row r="1072">
          <cell r="B1072">
            <v>90651</v>
          </cell>
          <cell r="C1072" t="str">
            <v>HPV VAC (9VHPV), 2 OR 3-DOSE, IM, 0.5 ML</v>
          </cell>
          <cell r="D1072" t="str">
            <v>Gardasil 9 (IM)</v>
          </cell>
          <cell r="E1072">
            <v>42005</v>
          </cell>
          <cell r="F1072" t="str">
            <v>I</v>
          </cell>
          <cell r="G1072">
            <v>30</v>
          </cell>
          <cell r="H1072">
            <v>0</v>
          </cell>
          <cell r="L1072">
            <v>328.34</v>
          </cell>
        </row>
        <row r="1073">
          <cell r="B1073">
            <v>90671</v>
          </cell>
          <cell r="C1073" t="str">
            <v>PNEUMO CONJ VACC (PCV15), IM, 0.5 ML</v>
          </cell>
          <cell r="D1073" t="str">
            <v>VAXNEUVANCE (IM)</v>
          </cell>
          <cell r="E1073">
            <v>44378</v>
          </cell>
          <cell r="F1073" t="str">
            <v>I</v>
          </cell>
          <cell r="G1073">
            <v>30</v>
          </cell>
          <cell r="H1073">
            <v>0</v>
          </cell>
          <cell r="L1073">
            <v>269.31</v>
          </cell>
        </row>
        <row r="1074">
          <cell r="B1074">
            <v>90675</v>
          </cell>
          <cell r="C1074" t="str">
            <v>RABIES VACCINE, INTRAMUSCULAR, 1 ML</v>
          </cell>
          <cell r="D1074" t="str">
            <v>Imovax, RabAvert (IM)</v>
          </cell>
          <cell r="E1074">
            <v>36161</v>
          </cell>
          <cell r="F1074" t="str">
            <v>I</v>
          </cell>
          <cell r="G1074">
            <v>30</v>
          </cell>
          <cell r="H1074">
            <v>0</v>
          </cell>
          <cell r="L1074">
            <v>331.98</v>
          </cell>
        </row>
        <row r="1075">
          <cell r="B1075">
            <v>90677</v>
          </cell>
          <cell r="C1075" t="str">
            <v>PNEUMO CONJ VACC (PCV20), IM, 0.5 ML</v>
          </cell>
          <cell r="D1075" t="str">
            <v>Prevnar 20 (IM)</v>
          </cell>
          <cell r="E1075">
            <v>44378</v>
          </cell>
          <cell r="F1075" t="str">
            <v>I</v>
          </cell>
          <cell r="G1075">
            <v>30</v>
          </cell>
          <cell r="H1075">
            <v>0</v>
          </cell>
          <cell r="L1075">
            <v>341</v>
          </cell>
        </row>
        <row r="1076">
          <cell r="B1076">
            <v>90678</v>
          </cell>
          <cell r="C1076" t="str">
            <v>INJ, RSV VACC, PREF, BIVALENT, IM, 0.5 ML</v>
          </cell>
          <cell r="D1076" t="str">
            <v>Abrysvo (IM) *60 yrs &amp; older; pregnant persons 32-36 wks gestation; 18-59 yrs at increased risk for LRTD caused by RSV*</v>
          </cell>
          <cell r="E1076">
            <v>44927</v>
          </cell>
          <cell r="F1076" t="str">
            <v>I</v>
          </cell>
          <cell r="G1076">
            <v>30</v>
          </cell>
          <cell r="H1076" t="str">
            <v>P</v>
          </cell>
          <cell r="L1076">
            <v>315.72000000000003</v>
          </cell>
        </row>
        <row r="1077">
          <cell r="B1077">
            <v>90679</v>
          </cell>
          <cell r="C1077" t="str">
            <v>INJ, RSV VACC, PREF, RECOMB, ADJ, IM, 0.5 ML</v>
          </cell>
          <cell r="D1077" t="str">
            <v>Arexvy (IM) *60 yrs &amp; older; 50-59 yrs who are at increased risk for LRTD caused by RSV**</v>
          </cell>
          <cell r="E1077">
            <v>45049</v>
          </cell>
          <cell r="F1077" t="str">
            <v>I</v>
          </cell>
          <cell r="G1077">
            <v>30</v>
          </cell>
          <cell r="H1077">
            <v>0</v>
          </cell>
          <cell r="L1077">
            <v>321.05</v>
          </cell>
        </row>
        <row r="1078">
          <cell r="B1078">
            <v>90680</v>
          </cell>
          <cell r="C1078" t="str">
            <v>ORAL, ROTAVIRUS VACC (RV5), 3-DOSE, 2 ML</v>
          </cell>
          <cell r="D1078" t="str">
            <v>RotaTeq</v>
          </cell>
          <cell r="E1078">
            <v>36161</v>
          </cell>
          <cell r="F1078">
            <v>1</v>
          </cell>
          <cell r="G1078">
            <v>30</v>
          </cell>
          <cell r="H1078">
            <v>0</v>
          </cell>
          <cell r="L1078">
            <v>101.99</v>
          </cell>
        </row>
        <row r="1079">
          <cell r="B1079">
            <v>90681</v>
          </cell>
          <cell r="C1079" t="str">
            <v>ORAL, ROTAVIRUS VACC (RV1), 2-DOSE, 1 ML</v>
          </cell>
          <cell r="D1079" t="str">
            <v>ROTARIX</v>
          </cell>
          <cell r="E1079">
            <v>39448</v>
          </cell>
          <cell r="F1079">
            <v>1</v>
          </cell>
          <cell r="G1079">
            <v>30</v>
          </cell>
          <cell r="H1079">
            <v>0</v>
          </cell>
          <cell r="L1079">
            <v>103.36</v>
          </cell>
        </row>
        <row r="1080">
          <cell r="B1080">
            <v>90683</v>
          </cell>
          <cell r="C1080" t="str">
            <v>INJ, RSV VACC, MRNA LIPID NANO, IM, 0.5 ML</v>
          </cell>
          <cell r="D1080" t="str">
            <v>mRESVIA (IM) *60 yrs &amp; older; 18-59 yrs who are at increased risk for LRTD caused by RSV*</v>
          </cell>
          <cell r="E1080">
            <v>45108</v>
          </cell>
          <cell r="F1080" t="str">
            <v>I</v>
          </cell>
          <cell r="G1080">
            <v>30</v>
          </cell>
          <cell r="H1080">
            <v>0</v>
          </cell>
          <cell r="L1080">
            <v>319</v>
          </cell>
        </row>
        <row r="1081">
          <cell r="B1081">
            <v>90684</v>
          </cell>
          <cell r="C1081" t="str">
            <v>INJ, PNEUMO CONJ VACC (PCV21), IM, 0.5 ML</v>
          </cell>
          <cell r="D1081" t="str">
            <v>Capvaxive (IM)</v>
          </cell>
          <cell r="E1081">
            <v>45460</v>
          </cell>
          <cell r="F1081" t="str">
            <v>I</v>
          </cell>
          <cell r="G1081">
            <v>30</v>
          </cell>
          <cell r="H1081">
            <v>0</v>
          </cell>
          <cell r="L1081">
            <v>344.25</v>
          </cell>
        </row>
        <row r="1082">
          <cell r="B1082">
            <v>90690</v>
          </cell>
          <cell r="C1082" t="str">
            <v>ORAL, TYPHOID VACCINE, LIVE, 4 CAPSULES</v>
          </cell>
          <cell r="D1082" t="str">
            <v>Vivotif</v>
          </cell>
          <cell r="E1082">
            <v>36161</v>
          </cell>
          <cell r="F1082">
            <v>1</v>
          </cell>
          <cell r="G1082">
            <v>30</v>
          </cell>
          <cell r="H1082">
            <v>0</v>
          </cell>
          <cell r="L1082">
            <v>123.14</v>
          </cell>
        </row>
        <row r="1083">
          <cell r="B1083">
            <v>90691</v>
          </cell>
          <cell r="C1083" t="str">
            <v>TYPHOID VACCINE (VICPS), IM, 0.5 ML</v>
          </cell>
          <cell r="D1083" t="str">
            <v>Typhim VI (IM)</v>
          </cell>
          <cell r="E1083">
            <v>36161</v>
          </cell>
          <cell r="F1083" t="str">
            <v>I</v>
          </cell>
          <cell r="G1083">
            <v>30</v>
          </cell>
          <cell r="H1083">
            <v>0</v>
          </cell>
          <cell r="L1083">
            <v>161.6</v>
          </cell>
        </row>
        <row r="1084">
          <cell r="B1084">
            <v>90696</v>
          </cell>
          <cell r="C1084" t="str">
            <v>DTAP-IPV VACCINE, 4-6 YRS, IM, 0.5 ML</v>
          </cell>
          <cell r="D1084" t="str">
            <v>Kinrix, Quadracel (IM)</v>
          </cell>
          <cell r="E1084">
            <v>39448</v>
          </cell>
          <cell r="F1084" t="str">
            <v>I</v>
          </cell>
          <cell r="G1084">
            <v>30</v>
          </cell>
          <cell r="H1084">
            <v>0</v>
          </cell>
          <cell r="L1084">
            <v>62.96</v>
          </cell>
        </row>
        <row r="1085">
          <cell r="B1085">
            <v>90697</v>
          </cell>
          <cell r="C1085" t="str">
            <v>DTAP-IPV-HIB-HEPB VACCINE, IM, 0.5 ML</v>
          </cell>
          <cell r="D1085" t="str">
            <v>Vaxelis (IM)</v>
          </cell>
          <cell r="E1085">
            <v>43831</v>
          </cell>
          <cell r="F1085" t="str">
            <v>I</v>
          </cell>
          <cell r="G1085">
            <v>30</v>
          </cell>
          <cell r="H1085">
            <v>0</v>
          </cell>
          <cell r="L1085">
            <v>162.86000000000001</v>
          </cell>
        </row>
        <row r="1086">
          <cell r="B1086">
            <v>90698</v>
          </cell>
          <cell r="C1086" t="str">
            <v>DTAP-IPV-HIB VACCINE, IM, 0.5 ML</v>
          </cell>
          <cell r="D1086" t="str">
            <v>Pentacel (IM)</v>
          </cell>
          <cell r="E1086">
            <v>37987</v>
          </cell>
          <cell r="F1086" t="str">
            <v>I</v>
          </cell>
          <cell r="G1086">
            <v>30</v>
          </cell>
          <cell r="H1086">
            <v>0</v>
          </cell>
          <cell r="L1086">
            <v>126.78</v>
          </cell>
        </row>
        <row r="1087">
          <cell r="B1087">
            <v>90700</v>
          </cell>
          <cell r="C1087" t="str">
            <v>DTAP VACCINE, &lt; 7 YEARS, IM, 0.5 ML</v>
          </cell>
          <cell r="D1087" t="str">
            <v>Daptacel, Infanrix (IM)</v>
          </cell>
          <cell r="E1087">
            <v>34335</v>
          </cell>
          <cell r="F1087" t="str">
            <v>I</v>
          </cell>
          <cell r="G1087">
            <v>30</v>
          </cell>
          <cell r="H1087">
            <v>0</v>
          </cell>
          <cell r="L1087">
            <v>28.88</v>
          </cell>
        </row>
        <row r="1088">
          <cell r="B1088">
            <v>90707</v>
          </cell>
          <cell r="C1088" t="str">
            <v>MMR VACCINE, LIVE, SC, 0.5 ML</v>
          </cell>
          <cell r="D1088" t="str">
            <v>M-M-R II, PRIORIX (SUBQ)</v>
          </cell>
          <cell r="E1088">
            <v>33970</v>
          </cell>
          <cell r="F1088" t="str">
            <v>I</v>
          </cell>
          <cell r="G1088">
            <v>30</v>
          </cell>
          <cell r="H1088">
            <v>0</v>
          </cell>
          <cell r="L1088">
            <v>95.74</v>
          </cell>
        </row>
        <row r="1089">
          <cell r="B1089">
            <v>90710</v>
          </cell>
          <cell r="C1089" t="str">
            <v>MMRV VACCINE, LIVE, SC, 0.5 ML</v>
          </cell>
          <cell r="D1089" t="str">
            <v>ProQuad (SUBQ)</v>
          </cell>
          <cell r="E1089">
            <v>34335</v>
          </cell>
          <cell r="F1089" t="str">
            <v>I</v>
          </cell>
          <cell r="G1089">
            <v>30</v>
          </cell>
          <cell r="H1089">
            <v>0</v>
          </cell>
          <cell r="L1089">
            <v>286.17</v>
          </cell>
        </row>
        <row r="1090">
          <cell r="B1090">
            <v>90713</v>
          </cell>
          <cell r="C1090" t="str">
            <v>POLIOVIRUS VACCINE (IPV), IM/SC, 0.5 ML</v>
          </cell>
          <cell r="D1090" t="str">
            <v>IPOL (IM, SUBQ)</v>
          </cell>
          <cell r="E1090">
            <v>33970</v>
          </cell>
          <cell r="F1090" t="str">
            <v>I</v>
          </cell>
          <cell r="G1090">
            <v>30</v>
          </cell>
          <cell r="H1090">
            <v>0</v>
          </cell>
          <cell r="L1090">
            <v>47.06</v>
          </cell>
        </row>
        <row r="1091">
          <cell r="B1091">
            <v>90714</v>
          </cell>
          <cell r="C1091" t="str">
            <v>TD VACCINE, PF, 7+ YEARS, IM, 0.5 ML</v>
          </cell>
          <cell r="D1091" t="str">
            <v>Decavac, TdVax, Tenivac (IM)</v>
          </cell>
          <cell r="E1091">
            <v>38534</v>
          </cell>
          <cell r="F1091" t="str">
            <v>I</v>
          </cell>
          <cell r="G1091">
            <v>30</v>
          </cell>
          <cell r="H1091">
            <v>0</v>
          </cell>
          <cell r="L1091">
            <v>40.659999999999997</v>
          </cell>
        </row>
        <row r="1092">
          <cell r="B1092">
            <v>90715</v>
          </cell>
          <cell r="C1092" t="str">
            <v>TDAP VACCINE, 7+ YEARS, IM, 0.5 ML</v>
          </cell>
          <cell r="D1092" t="str">
            <v>Adacel, Boostrix (IM)</v>
          </cell>
          <cell r="E1092">
            <v>37987</v>
          </cell>
          <cell r="F1092" t="str">
            <v>I</v>
          </cell>
          <cell r="G1092">
            <v>30</v>
          </cell>
          <cell r="H1092">
            <v>0</v>
          </cell>
          <cell r="L1092">
            <v>40.29</v>
          </cell>
        </row>
        <row r="1093">
          <cell r="B1093">
            <v>90716</v>
          </cell>
          <cell r="C1093" t="str">
            <v>VARICELLA VACCINE (VAR), LIVE, SC, 0.5ML</v>
          </cell>
          <cell r="D1093" t="str">
            <v>Varivax (SUBQ)</v>
          </cell>
          <cell r="E1093">
            <v>34335</v>
          </cell>
          <cell r="F1093" t="str">
            <v>I</v>
          </cell>
          <cell r="G1093">
            <v>30</v>
          </cell>
          <cell r="H1093">
            <v>0</v>
          </cell>
          <cell r="L1093">
            <v>191.37</v>
          </cell>
        </row>
        <row r="1094">
          <cell r="B1094">
            <v>90717</v>
          </cell>
          <cell r="C1094" t="str">
            <v>YELLOW FEVER VACCINE, LIVE, SC, 0.5 ML</v>
          </cell>
          <cell r="D1094" t="str">
            <v>Stamaril, YF-Vax (SUBQ)</v>
          </cell>
          <cell r="E1094">
            <v>33970</v>
          </cell>
          <cell r="F1094" t="str">
            <v>I</v>
          </cell>
          <cell r="G1094">
            <v>30</v>
          </cell>
          <cell r="H1094">
            <v>0</v>
          </cell>
          <cell r="L1094">
            <v>210.27</v>
          </cell>
        </row>
        <row r="1095">
          <cell r="B1095">
            <v>90723</v>
          </cell>
          <cell r="C1095" t="str">
            <v>DTAP-HEPB-IPV VACCINE, IM, 0.5 ML</v>
          </cell>
          <cell r="D1095" t="str">
            <v>Pediarix (IM)</v>
          </cell>
          <cell r="E1095">
            <v>36892</v>
          </cell>
          <cell r="F1095" t="str">
            <v>I</v>
          </cell>
          <cell r="G1095">
            <v>30</v>
          </cell>
          <cell r="H1095">
            <v>0</v>
          </cell>
          <cell r="L1095">
            <v>107.46</v>
          </cell>
        </row>
        <row r="1096">
          <cell r="B1096">
            <v>90732</v>
          </cell>
          <cell r="C1096" t="str">
            <v>PPSV23 VACCINE, 2+ YEARS, IM/SC, 0.5 ML</v>
          </cell>
          <cell r="D1096" t="str">
            <v>Pneumovax 23 (IM, SUBQ)</v>
          </cell>
          <cell r="E1096">
            <v>33970</v>
          </cell>
          <cell r="F1096" t="str">
            <v>I</v>
          </cell>
          <cell r="G1096">
            <v>30</v>
          </cell>
          <cell r="H1096">
            <v>0</v>
          </cell>
          <cell r="L1096">
            <v>133.47</v>
          </cell>
        </row>
        <row r="1097">
          <cell r="B1097">
            <v>90734</v>
          </cell>
          <cell r="C1097" t="str">
            <v>MENACWY-D/MENACWY-CRM VACC, IM, 0.5 ML</v>
          </cell>
          <cell r="D1097" t="str">
            <v>Menactra, Menveo (IM)</v>
          </cell>
          <cell r="E1097">
            <v>37987</v>
          </cell>
          <cell r="F1097" t="str">
            <v>I</v>
          </cell>
          <cell r="G1097">
            <v>30</v>
          </cell>
          <cell r="H1097">
            <v>0</v>
          </cell>
          <cell r="L1097">
            <v>175.96</v>
          </cell>
        </row>
        <row r="1098">
          <cell r="B1098">
            <v>90738</v>
          </cell>
          <cell r="C1098" t="str">
            <v>JAPANESE ENCEPHALITIS VACC, IM, 0.5 ML</v>
          </cell>
          <cell r="D1098" t="str">
            <v>Ixiaro (IM)</v>
          </cell>
          <cell r="E1098">
            <v>39630</v>
          </cell>
          <cell r="F1098" t="str">
            <v>I</v>
          </cell>
          <cell r="G1098">
            <v>30</v>
          </cell>
          <cell r="H1098">
            <v>0</v>
          </cell>
          <cell r="L1098">
            <v>303.64</v>
          </cell>
        </row>
        <row r="1099">
          <cell r="B1099">
            <v>90739</v>
          </cell>
          <cell r="C1099" t="str">
            <v>HEP B VAC, CPG-ADJ, ADULT, 2 OR 4-DOSE, IM, 0.5 ML</v>
          </cell>
          <cell r="D1099" t="str">
            <v>Heplisav-B (IM)</v>
          </cell>
          <cell r="E1099">
            <v>41275</v>
          </cell>
          <cell r="F1099" t="str">
            <v>I</v>
          </cell>
          <cell r="G1099">
            <v>30</v>
          </cell>
          <cell r="H1099">
            <v>0</v>
          </cell>
          <cell r="L1099">
            <v>188.21</v>
          </cell>
        </row>
        <row r="1100">
          <cell r="B1100">
            <v>90740</v>
          </cell>
          <cell r="C1100" t="str">
            <v>HEP B VAC, DIALY/IMM, 3-DOSE, IM, 40 MCG</v>
          </cell>
          <cell r="D1100" t="str">
            <v>Recombivax Hb 40 mcg/ml (IM)</v>
          </cell>
          <cell r="E1100">
            <v>36892</v>
          </cell>
          <cell r="F1100" t="str">
            <v>I</v>
          </cell>
          <cell r="G1100">
            <v>30</v>
          </cell>
          <cell r="H1100">
            <v>0</v>
          </cell>
          <cell r="L1100">
            <v>170.94</v>
          </cell>
        </row>
        <row r="1101">
          <cell r="B1101">
            <v>90743</v>
          </cell>
          <cell r="C1101" t="str">
            <v>HEP B VACCINE, ADOL, 2-DOSE, IM, 10 MCG</v>
          </cell>
          <cell r="D1101" t="str">
            <v>Recombivax Hb 10 mcg/ml (IM)</v>
          </cell>
          <cell r="E1101">
            <v>36892</v>
          </cell>
          <cell r="F1101" t="str">
            <v>I</v>
          </cell>
          <cell r="G1101">
            <v>30</v>
          </cell>
          <cell r="H1101">
            <v>0</v>
          </cell>
          <cell r="L1101">
            <v>75.150000000000006</v>
          </cell>
        </row>
        <row r="1102">
          <cell r="B1102">
            <v>90744</v>
          </cell>
          <cell r="C1102" t="str">
            <v>HEP B VACC, PED/ADOL, 3-DOSE, IM, 0.5 ML</v>
          </cell>
          <cell r="D1102" t="str">
            <v>Recombivax Hb 5 mcg/0.5 ml, Engerix-B 10 mcg/0.5 ml (IM)</v>
          </cell>
          <cell r="E1102">
            <v>35065</v>
          </cell>
          <cell r="F1102" t="str">
            <v>I</v>
          </cell>
          <cell r="G1102">
            <v>30</v>
          </cell>
          <cell r="H1102">
            <v>0</v>
          </cell>
          <cell r="L1102">
            <v>33.22</v>
          </cell>
        </row>
        <row r="1103">
          <cell r="B1103">
            <v>90746</v>
          </cell>
          <cell r="C1103" t="str">
            <v>HEP B VACCINE, ADULT, 3-DOSE, IM, 1 ML</v>
          </cell>
          <cell r="D1103" t="str">
            <v>Recombivax Hb 10 mcg/ml, Engerix-B 20 mcg/ml (IM)</v>
          </cell>
          <cell r="E1103">
            <v>35065</v>
          </cell>
          <cell r="F1103" t="str">
            <v>I</v>
          </cell>
          <cell r="G1103">
            <v>30</v>
          </cell>
          <cell r="H1103">
            <v>0</v>
          </cell>
          <cell r="L1103">
            <v>75.150000000000006</v>
          </cell>
        </row>
        <row r="1104">
          <cell r="B1104">
            <v>90747</v>
          </cell>
          <cell r="C1104" t="str">
            <v>HEP B VAC, DIALY/IMM, 4-DOSE, IM, 40 MCG</v>
          </cell>
          <cell r="D1104" t="str">
            <v>Engerix-B 20 mcg/ml (2 ml = 1 dose) (IM)</v>
          </cell>
          <cell r="E1104">
            <v>35065</v>
          </cell>
          <cell r="F1104" t="str">
            <v>I</v>
          </cell>
          <cell r="G1104">
            <v>30</v>
          </cell>
          <cell r="H1104">
            <v>0</v>
          </cell>
          <cell r="L1104">
            <v>170.94</v>
          </cell>
        </row>
        <row r="1105">
          <cell r="B1105">
            <v>90750</v>
          </cell>
          <cell r="C1105" t="str">
            <v>ZOSTER VACC (HZV), RCO, ADJV, IM, 0.5 ML</v>
          </cell>
          <cell r="D1105" t="str">
            <v>Shingrix (IM)</v>
          </cell>
          <cell r="E1105">
            <v>42736</v>
          </cell>
          <cell r="F1105" t="str">
            <v>I</v>
          </cell>
          <cell r="G1105">
            <v>30</v>
          </cell>
          <cell r="H1105">
            <v>0</v>
          </cell>
          <cell r="L1105">
            <v>235.6</v>
          </cell>
        </row>
        <row r="1106">
          <cell r="B1106">
            <v>90759</v>
          </cell>
          <cell r="C1106" t="str">
            <v>HEP B VAC, 3-ANTIGEN, 3-DOSE, IM, 10 MCG</v>
          </cell>
          <cell r="D1106" t="str">
            <v>PreHevbrio (IM)</v>
          </cell>
          <cell r="E1106">
            <v>44562</v>
          </cell>
          <cell r="F1106" t="str">
            <v>I</v>
          </cell>
          <cell r="G1106">
            <v>30</v>
          </cell>
          <cell r="H1106">
            <v>0</v>
          </cell>
          <cell r="L1106">
            <v>64.75</v>
          </cell>
        </row>
        <row r="1107">
          <cell r="B1107" t="str">
            <v>J0013</v>
          </cell>
          <cell r="C1107" t="str">
            <v>INTRANASAL, ESKETAMINE NASAL SPRAY, 1 MG</v>
          </cell>
          <cell r="D1107" t="str">
            <v>Spravato (INTRANASAL)</v>
          </cell>
          <cell r="E1107">
            <v>46023</v>
          </cell>
          <cell r="F1107">
            <v>1</v>
          </cell>
          <cell r="G1107">
            <v>9</v>
          </cell>
          <cell r="H1107">
            <v>0</v>
          </cell>
          <cell r="L1107">
            <v>15.28</v>
          </cell>
        </row>
        <row r="1108">
          <cell r="B1108" t="str">
            <v>J0162</v>
          </cell>
          <cell r="C1108" t="str">
            <v>INJ, EPINEPHRINE (FRESENIUS), NTE TO J0165, 0.1 MG</v>
          </cell>
          <cell r="D1108" t="str">
            <v>Epinephrine (IM, IV, SUBQ) *30 mg/30 mL*
LABELER: 63323 (GCN 004937)</v>
          </cell>
          <cell r="E1108">
            <v>46023</v>
          </cell>
          <cell r="F1108" t="str">
            <v>I</v>
          </cell>
          <cell r="G1108">
            <v>30</v>
          </cell>
          <cell r="H1108">
            <v>0</v>
          </cell>
          <cell r="L1108">
            <v>0.36</v>
          </cell>
        </row>
        <row r="1109">
          <cell r="B1109" t="str">
            <v>J0654</v>
          </cell>
          <cell r="C1109" t="str">
            <v>INJ, LIOTHYRONINE, 1 MCG</v>
          </cell>
          <cell r="D1109" t="str">
            <v>Liothyronine (IV INF)</v>
          </cell>
          <cell r="E1109">
            <v>46023</v>
          </cell>
          <cell r="F1109" t="str">
            <v>I</v>
          </cell>
          <cell r="G1109">
            <v>9</v>
          </cell>
          <cell r="H1109">
            <v>0</v>
          </cell>
          <cell r="L1109">
            <v>42.3</v>
          </cell>
        </row>
        <row r="1110">
          <cell r="B1110" t="str">
            <v>J1073</v>
          </cell>
          <cell r="C1110" t="str">
            <v>TESTOSTERONE PELLET IMPLANT, 75 MG</v>
          </cell>
          <cell r="D1110" t="str">
            <v>Testopel (IMPLANT)</v>
          </cell>
          <cell r="E1110">
            <v>46023</v>
          </cell>
          <cell r="F1110">
            <v>1</v>
          </cell>
          <cell r="G1110">
            <v>9</v>
          </cell>
          <cell r="H1110">
            <v>0</v>
          </cell>
          <cell r="L1110">
            <v>108.18</v>
          </cell>
        </row>
        <row r="1111">
          <cell r="B1111" t="str">
            <v>J1737</v>
          </cell>
          <cell r="C1111" t="str">
            <v>INJ, MELOXICAM (AZURITY), 1 MG</v>
          </cell>
          <cell r="D1111" t="str">
            <v xml:space="preserve">Xifyrm (IV INJ)
LABELER: 24338 </v>
          </cell>
          <cell r="E1111">
            <v>46023</v>
          </cell>
          <cell r="F1111" t="str">
            <v>I</v>
          </cell>
          <cell r="G1111">
            <v>9</v>
          </cell>
          <cell r="H1111">
            <v>0</v>
          </cell>
          <cell r="L1111">
            <v>1</v>
          </cell>
        </row>
        <row r="1112">
          <cell r="B1112" t="str">
            <v>J1837</v>
          </cell>
          <cell r="C1112" t="str">
            <v>INJ, POSACONAZOLE, 1 MG</v>
          </cell>
          <cell r="D1112" t="str">
            <v>Noxafil (IV INF)</v>
          </cell>
          <cell r="E1112">
            <v>46023</v>
          </cell>
          <cell r="F1112" t="str">
            <v>I</v>
          </cell>
          <cell r="G1112">
            <v>9</v>
          </cell>
          <cell r="H1112">
            <v>0</v>
          </cell>
          <cell r="L1112">
            <v>0.34</v>
          </cell>
        </row>
        <row r="1113">
          <cell r="B1113" t="str">
            <v>J2516</v>
          </cell>
          <cell r="C1113" t="str">
            <v>INJ, PENTAMIDINE ISETHIONATE, 1 MG</v>
          </cell>
          <cell r="D1113" t="str">
            <v>Pentam (IM, IV INF)</v>
          </cell>
          <cell r="E1113">
            <v>46023</v>
          </cell>
          <cell r="F1113" t="str">
            <v>I</v>
          </cell>
          <cell r="G1113">
            <v>30</v>
          </cell>
          <cell r="H1113">
            <v>0</v>
          </cell>
          <cell r="L1113">
            <v>0.16</v>
          </cell>
        </row>
        <row r="1114">
          <cell r="B1114" t="str">
            <v>J2596</v>
          </cell>
          <cell r="C1114" t="str">
            <v>INJ, VASOPRESSIN (LONG GROVE), NTE TO J2598, 1 UNIT</v>
          </cell>
          <cell r="D1114" t="str">
            <v xml:space="preserve">Vasopressin in NaCl 0.9% (IV INF)
LABELER: 81298 </v>
          </cell>
          <cell r="E1114">
            <v>46023</v>
          </cell>
          <cell r="F1114" t="str">
            <v>I</v>
          </cell>
          <cell r="G1114">
            <v>9</v>
          </cell>
          <cell r="H1114">
            <v>0</v>
          </cell>
          <cell r="L1114">
            <v>1.1299999999999999</v>
          </cell>
        </row>
        <row r="1115">
          <cell r="B1115" t="str">
            <v>J2711</v>
          </cell>
          <cell r="C1115" t="str">
            <v>INJ, NEOSTIGMINE 0.1 MG/GLYCOPYRROLATE 0.02 MG</v>
          </cell>
          <cell r="D1115" t="str">
            <v>Prevduo (IV INF)</v>
          </cell>
          <cell r="E1115">
            <v>46023</v>
          </cell>
          <cell r="F1115" t="str">
            <v>I</v>
          </cell>
          <cell r="G1115">
            <v>9</v>
          </cell>
          <cell r="H1115">
            <v>0</v>
          </cell>
          <cell r="L1115">
            <v>0.71</v>
          </cell>
        </row>
        <row r="1116">
          <cell r="B1116" t="str">
            <v>J3291</v>
          </cell>
          <cell r="C1116" t="str">
            <v>INJ, TRANEXAMIC ACID IN NACL, 5 MG</v>
          </cell>
          <cell r="D1116" t="str">
            <v>Tranexamic Acid in NaCl (IV INF)</v>
          </cell>
          <cell r="E1116">
            <v>46023</v>
          </cell>
          <cell r="F1116" t="str">
            <v>I</v>
          </cell>
          <cell r="G1116">
            <v>9</v>
          </cell>
          <cell r="H1116">
            <v>0</v>
          </cell>
          <cell r="L1116">
            <v>0.1</v>
          </cell>
        </row>
        <row r="1117">
          <cell r="B1117" t="str">
            <v>J3376</v>
          </cell>
          <cell r="C1117" t="str">
            <v>INJ, VANCOMYCIN HCL (HIKMA), NTE TO J3373, 10 MG</v>
          </cell>
          <cell r="D1117" t="str">
            <v>Vancomycin HCl (IV INF)
LABELER: 00143 - Powder ONLY</v>
          </cell>
          <cell r="E1117">
            <v>46023</v>
          </cell>
          <cell r="F1117" t="str">
            <v>I</v>
          </cell>
          <cell r="G1117">
            <v>9</v>
          </cell>
          <cell r="H1117">
            <v>0</v>
          </cell>
          <cell r="L1117">
            <v>0.02</v>
          </cell>
        </row>
        <row r="1118">
          <cell r="B1118" t="str">
            <v>J3379</v>
          </cell>
          <cell r="C1118" t="str">
            <v>INJ, VALPROATE SODIUM, 5 MG</v>
          </cell>
          <cell r="D1118" t="str">
            <v>Depacon (IV INF)</v>
          </cell>
          <cell r="E1118">
            <v>46023</v>
          </cell>
          <cell r="F1118" t="str">
            <v>I</v>
          </cell>
          <cell r="G1118">
            <v>9</v>
          </cell>
          <cell r="H1118">
            <v>0</v>
          </cell>
          <cell r="L1118">
            <v>0.01</v>
          </cell>
        </row>
        <row r="1119">
          <cell r="B1119" t="str">
            <v>J7528</v>
          </cell>
          <cell r="C1119" t="str">
            <v>ORAL, MYCOPHENOLATE MOFETIL, SUSP, 100 MG</v>
          </cell>
          <cell r="D1119" t="str">
            <v>Cellcept (ORAL SUSP)</v>
          </cell>
          <cell r="E1119">
            <v>46023</v>
          </cell>
          <cell r="F1119">
            <v>1</v>
          </cell>
          <cell r="G1119">
            <v>9</v>
          </cell>
          <cell r="H1119">
            <v>0</v>
          </cell>
          <cell r="L1119">
            <v>0.16</v>
          </cell>
        </row>
        <row r="1120">
          <cell r="B1120" t="str">
            <v>J9184</v>
          </cell>
          <cell r="C1120" t="str">
            <v>INJ, GEMCITABINE HCL (AVYXA), 200 MG</v>
          </cell>
          <cell r="D1120" t="str">
            <v xml:space="preserve">Avgemsi (IV INF)
LABELER: 83831 </v>
          </cell>
          <cell r="E1120">
            <v>46023</v>
          </cell>
          <cell r="F1120" t="str">
            <v>I</v>
          </cell>
          <cell r="G1120">
            <v>9</v>
          </cell>
          <cell r="H1120">
            <v>0</v>
          </cell>
          <cell r="L1120">
            <v>400.33</v>
          </cell>
        </row>
        <row r="1121">
          <cell r="B1121" t="str">
            <v>J9256</v>
          </cell>
          <cell r="C1121" t="str">
            <v>INJ, NIPOCALIMAB-AAHU, 3 MG</v>
          </cell>
          <cell r="D1121" t="str">
            <v>Imaavy (IV INF)</v>
          </cell>
          <cell r="E1121">
            <v>46023</v>
          </cell>
          <cell r="F1121" t="str">
            <v>I</v>
          </cell>
          <cell r="G1121">
            <v>9</v>
          </cell>
          <cell r="H1121">
            <v>0</v>
          </cell>
          <cell r="L1121">
            <v>32.57</v>
          </cell>
        </row>
        <row r="1122">
          <cell r="B1122" t="str">
            <v>J9282</v>
          </cell>
          <cell r="C1122" t="str">
            <v>MITOMYCIN, INTRAVESICAL INSTILLATION, 1 MG</v>
          </cell>
          <cell r="D1122" t="str">
            <v>Zusduri (INTRAVESICAL)</v>
          </cell>
          <cell r="E1122">
            <v>46023</v>
          </cell>
          <cell r="F1122">
            <v>1</v>
          </cell>
          <cell r="G1122">
            <v>9</v>
          </cell>
          <cell r="H1122">
            <v>0</v>
          </cell>
          <cell r="L1122">
            <v>274.33999999999997</v>
          </cell>
        </row>
        <row r="1123">
          <cell r="B1123" t="str">
            <v>J9326</v>
          </cell>
          <cell r="C1123" t="str">
            <v>INJ, TELISOTUZUMAB VEDOTIN-TLLV, 1 MG</v>
          </cell>
          <cell r="D1123" t="str">
            <v>Emrelis (IV INF)</v>
          </cell>
          <cell r="E1123">
            <v>46023</v>
          </cell>
          <cell r="F1123" t="str">
            <v>I</v>
          </cell>
          <cell r="G1123">
            <v>9</v>
          </cell>
          <cell r="H1123">
            <v>0</v>
          </cell>
          <cell r="L1123">
            <v>146.06</v>
          </cell>
        </row>
        <row r="1124">
          <cell r="B1124" t="str">
            <v>Q5160</v>
          </cell>
          <cell r="C1124" t="str">
            <v>INJ, BEVACIZUMAB-NWGD (JOBEVNE), BS, 10 MG</v>
          </cell>
          <cell r="D1124" t="str">
            <v>Biosimilar to Avastin
BRAND: Jobevne (IV INF)</v>
          </cell>
          <cell r="E1124">
            <v>46023</v>
          </cell>
          <cell r="F1124" t="str">
            <v>I</v>
          </cell>
          <cell r="G1124">
            <v>9</v>
          </cell>
          <cell r="H1124">
            <v>0</v>
          </cell>
          <cell r="L1124">
            <v>82.24</v>
          </cell>
        </row>
        <row r="1125">
          <cell r="B1125" t="str">
            <v>A9506</v>
          </cell>
          <cell r="C1125" t="str">
            <v>ORAL INH, TC 99M GRAPHITE, AEROSOL, ONE CRUCIBLE</v>
          </cell>
          <cell r="D1125" t="str">
            <v>Technegas Kit</v>
          </cell>
          <cell r="E1125">
            <v>45474</v>
          </cell>
          <cell r="F1125">
            <v>1</v>
          </cell>
          <cell r="G1125">
            <v>9</v>
          </cell>
          <cell r="H1125">
            <v>0</v>
          </cell>
          <cell r="L1125">
            <v>310</v>
          </cell>
        </row>
        <row r="1126">
          <cell r="B1126" t="str">
            <v>C9818</v>
          </cell>
          <cell r="C1126" t="str">
            <v>ORAL, SUZETRIGINE, 1 MG</v>
          </cell>
          <cell r="D1126" t="str">
            <v>Journavx (ORAL)</v>
          </cell>
          <cell r="E1126">
            <v>46113</v>
          </cell>
          <cell r="F1126">
            <v>1</v>
          </cell>
          <cell r="G1126">
            <v>9</v>
          </cell>
          <cell r="H1126">
            <v>0</v>
          </cell>
          <cell r="L1126">
            <v>0.31</v>
          </cell>
        </row>
        <row r="1127">
          <cell r="B1127" t="str">
            <v>J0463</v>
          </cell>
          <cell r="C1127" t="str">
            <v>INJ, ATROPINE SULFATE (FRESENIUS &amp; TE), 0.01 MG</v>
          </cell>
          <cell r="D1127" t="str">
            <v>Atropine Sulfate (IV, IM, SUBQ, IO, ENDOTRACH) - 0.4 mg/mL INJECTION (GCN 004820)
LABELER: 63323 (Fresenius), 00641 (Hikma), 70069 (Somerset), 16729 (Accord)</v>
          </cell>
          <cell r="E1127">
            <v>46113</v>
          </cell>
          <cell r="F1127" t="str">
            <v>I</v>
          </cell>
          <cell r="G1127">
            <v>30</v>
          </cell>
          <cell r="H1127">
            <v>0</v>
          </cell>
          <cell r="L1127">
            <v>0.02</v>
          </cell>
        </row>
        <row r="1128">
          <cell r="B1128" t="str">
            <v>J1164</v>
          </cell>
          <cell r="C1128" t="str">
            <v>INJ, DILTIAZEM HCL IN 0.72% NACL, 0.5 MG</v>
          </cell>
          <cell r="D1128" t="str">
            <v>Diltiazem HCl in 0.72% NaCl (IV INF)</v>
          </cell>
          <cell r="E1128">
            <v>46113</v>
          </cell>
          <cell r="F1128" t="str">
            <v>I</v>
          </cell>
          <cell r="G1128">
            <v>9</v>
          </cell>
          <cell r="H1128">
            <v>0</v>
          </cell>
          <cell r="L1128">
            <v>0.18</v>
          </cell>
        </row>
        <row r="1129">
          <cell r="B1129" t="str">
            <v>J1553</v>
          </cell>
          <cell r="C1129" t="str">
            <v>INJ, IMMUNE GLOBULIN (YIMMUGO), 100 MG</v>
          </cell>
          <cell r="D1129" t="str">
            <v>BRAND: Yimmugo (IV INF)</v>
          </cell>
          <cell r="E1129">
            <v>46113</v>
          </cell>
          <cell r="F1129" t="str">
            <v>I</v>
          </cell>
          <cell r="G1129">
            <v>9</v>
          </cell>
          <cell r="H1129" t="str">
            <v>D</v>
          </cell>
          <cell r="L1129">
            <v>24.15</v>
          </cell>
        </row>
        <row r="1130">
          <cell r="B1130" t="str">
            <v>J3404</v>
          </cell>
          <cell r="C1130" t="str">
            <v>INJ, ZOPAPOGENE IMADENOVEC-DRBA SUSP, PER TX DOSE</v>
          </cell>
          <cell r="D1130" t="str">
            <v>Papzimeos (SUBQ)</v>
          </cell>
          <cell r="E1130">
            <v>46113</v>
          </cell>
          <cell r="F1130" t="str">
            <v>I</v>
          </cell>
          <cell r="G1130">
            <v>30</v>
          </cell>
          <cell r="H1130">
            <v>0</v>
          </cell>
          <cell r="I1130" t="str">
            <v>Sys Lim</v>
          </cell>
          <cell r="J1130">
            <v>2</v>
          </cell>
          <cell r="L1130">
            <v>115000</v>
          </cell>
        </row>
        <row r="1131">
          <cell r="B1131" t="str">
            <v>J8502</v>
          </cell>
          <cell r="C1131" t="str">
            <v>INJ, APREPITANT (APONVIE), 1 MG</v>
          </cell>
          <cell r="D1131" t="str">
            <v>BRAND: Aponvie (IVP)</v>
          </cell>
          <cell r="E1131">
            <v>46113</v>
          </cell>
          <cell r="F1131" t="str">
            <v>I</v>
          </cell>
          <cell r="G1131">
            <v>9</v>
          </cell>
          <cell r="H1131">
            <v>0</v>
          </cell>
          <cell r="L1131">
            <v>2</v>
          </cell>
        </row>
        <row r="1132">
          <cell r="B1132" t="str">
            <v>J9183</v>
          </cell>
          <cell r="C1132" t="str">
            <v>GEMCITABINE INTRAVESICAL SYSTEM, 225 MG</v>
          </cell>
          <cell r="D1132" t="str">
            <v>Inlexzo (INTRAVESICAL INSTILLATION)</v>
          </cell>
          <cell r="E1132">
            <v>46113</v>
          </cell>
          <cell r="F1132">
            <v>1</v>
          </cell>
          <cell r="G1132">
            <v>9</v>
          </cell>
          <cell r="H1132">
            <v>0</v>
          </cell>
          <cell r="L1132">
            <v>72984.240000000005</v>
          </cell>
        </row>
        <row r="1133">
          <cell r="B1133" t="str">
            <v>J9277</v>
          </cell>
          <cell r="C1133" t="str">
            <v>INJ, PEMBROLIZUMAB, 1 MG AND BERAHYALURONIDASE ALFA-PMPH</v>
          </cell>
          <cell r="D1133" t="str">
            <v>Keytruda Qlex (SUBQ)</v>
          </cell>
          <cell r="E1133">
            <v>46113</v>
          </cell>
          <cell r="F1133" t="str">
            <v>I</v>
          </cell>
          <cell r="G1133">
            <v>30</v>
          </cell>
          <cell r="H1133">
            <v>0</v>
          </cell>
          <cell r="L1133">
            <v>31.94</v>
          </cell>
        </row>
        <row r="1134">
          <cell r="B1134" t="str">
            <v>J9278</v>
          </cell>
          <cell r="C1134" t="str">
            <v>INJ, CARBOPLATIN (AVYXA), 1 MG</v>
          </cell>
          <cell r="D1134" t="str">
            <v>Kyxata (IV INF)
LABELER: 83831</v>
          </cell>
          <cell r="E1134">
            <v>46113</v>
          </cell>
          <cell r="F1134" t="str">
            <v>I</v>
          </cell>
          <cell r="G1134">
            <v>9</v>
          </cell>
          <cell r="H1134">
            <v>0</v>
          </cell>
          <cell r="L1134">
            <v>5.2</v>
          </cell>
        </row>
        <row r="1135">
          <cell r="B1135" t="str">
            <v>J9601</v>
          </cell>
          <cell r="C1135" t="str">
            <v>INJ, LINVOSELTAMAB-GCPT, 1 MG</v>
          </cell>
          <cell r="D1135" t="str">
            <v>Lynozyfic (IV INF)</v>
          </cell>
          <cell r="E1135">
            <v>46113</v>
          </cell>
          <cell r="F1135" t="str">
            <v>I</v>
          </cell>
          <cell r="G1135">
            <v>9</v>
          </cell>
          <cell r="H1135">
            <v>0</v>
          </cell>
          <cell r="L1135">
            <v>99.31</v>
          </cell>
        </row>
        <row r="1136">
          <cell r="B1136" t="str">
            <v>Q5161</v>
          </cell>
          <cell r="C1136" t="str">
            <v>INJ, DENOSUMAB-KYQQ (AUKELSO/BOSAYA), BS, 1 MG</v>
          </cell>
          <cell r="D1136" t="str">
            <v>Biosimilar to Prolia &amp; Xgeva, respectively
BRAND: Bosaya (SUBQ), Aukelso (SUBQ)</v>
          </cell>
          <cell r="E1136">
            <v>46113</v>
          </cell>
          <cell r="F1136" t="str">
            <v>I</v>
          </cell>
          <cell r="G1136">
            <v>30</v>
          </cell>
          <cell r="H1136">
            <v>0</v>
          </cell>
          <cell r="L1136">
            <v>26.09</v>
          </cell>
        </row>
        <row r="1137">
          <cell r="B1137" t="str">
            <v>Q5162</v>
          </cell>
          <cell r="C1137" t="str">
            <v>INJ, DENOSUMAB-NXXP (BILDYOS/BILPREVDA), BS, 1 MG</v>
          </cell>
          <cell r="D1137" t="str">
            <v>Biosimilar to Prolia &amp; Xgeva, respectively
BRAND: Bildyos (SUBQ), Bilprevda (SUBQ)</v>
          </cell>
          <cell r="E1137">
            <v>46113</v>
          </cell>
          <cell r="F1137" t="str">
            <v>I</v>
          </cell>
          <cell r="G1137">
            <v>30</v>
          </cell>
          <cell r="H1137">
            <v>0</v>
          </cell>
          <cell r="L1137">
            <v>15.66</v>
          </cell>
        </row>
        <row r="1138">
          <cell r="B1138" t="str">
            <v>J1569</v>
          </cell>
          <cell r="C1138" t="str">
            <v>INJ, IG (GAMMAGARD LIQUID/ERC), 500 MG</v>
          </cell>
          <cell r="D1138" t="str">
            <v>BRAND: Gammagard Liquid, Gammagard Liquid ERC (IVIG, SCIG INF)</v>
          </cell>
          <cell r="E1138">
            <v>39448</v>
          </cell>
          <cell r="F1138" t="str">
            <v>I</v>
          </cell>
          <cell r="G1138">
            <v>9</v>
          </cell>
          <cell r="H1138">
            <v>0</v>
          </cell>
          <cell r="L1138">
            <v>49.3</v>
          </cell>
        </row>
        <row r="1139">
          <cell r="B1139" t="str">
            <v>J2787</v>
          </cell>
          <cell r="C1139" t="str">
            <v>OPHTH, RIBOFLAVIN 5'-PHOS SOL  (PHOTREXA), UT 3 ML</v>
          </cell>
          <cell r="D1139" t="str">
            <v>BRAND: Photrexa Viscous, Photrexa</v>
          </cell>
          <cell r="E1139">
            <v>43466</v>
          </cell>
          <cell r="F1139">
            <v>1</v>
          </cell>
          <cell r="G1139">
            <v>9</v>
          </cell>
          <cell r="H1139">
            <v>0</v>
          </cell>
          <cell r="L1139">
            <v>2280</v>
          </cell>
        </row>
        <row r="1140">
          <cell r="B1140" t="str">
            <v>J3375</v>
          </cell>
          <cell r="C1140" t="str">
            <v>INJ, VANCOMYCIN HCL (TYZAVAN), NTE TO J3373, 10 MG</v>
          </cell>
          <cell r="D1140" t="str">
            <v>BRAND: Tyzavan (IV INF)
LABELER: 00143 (HICL 50959) &amp; 70594 (HICL 45612) - Premix Sol'n ONLY</v>
          </cell>
          <cell r="E1140">
            <v>45839</v>
          </cell>
          <cell r="F1140" t="str">
            <v>I</v>
          </cell>
          <cell r="G1140">
            <v>9</v>
          </cell>
          <cell r="H1140">
            <v>0</v>
          </cell>
          <cell r="L1140">
            <v>0.14000000000000001</v>
          </cell>
        </row>
      </sheetData>
      <sheetData sheetId="8"/>
      <sheetData sheetId="9"/>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sheetPr>
    <pageSetUpPr fitToPage="1"/>
  </sheetPr>
  <dimension ref="A1:G1083"/>
  <sheetViews>
    <sheetView tabSelected="1" zoomScaleNormal="100" workbookViewId="0">
      <pane ySplit="4" topLeftCell="A5" activePane="bottomLeft" state="frozen"/>
      <selection pane="bottomLeft" sqref="A1:XFD3"/>
    </sheetView>
  </sheetViews>
  <sheetFormatPr defaultColWidth="9.21875" defaultRowHeight="14.4" x14ac:dyDescent="0.3"/>
  <cols>
    <col min="1" max="1" width="10" style="2" customWidth="1"/>
    <col min="2" max="2" width="64.77734375" style="3" bestFit="1" customWidth="1"/>
    <col min="3" max="3" width="10.77734375" style="2" customWidth="1"/>
    <col min="4" max="4" width="12" style="4" customWidth="1"/>
    <col min="5" max="5" width="22.21875" style="5" customWidth="1"/>
    <col min="6" max="6" width="17.77734375" style="5" customWidth="1"/>
    <col min="7" max="7" width="16.44140625" style="5" customWidth="1"/>
    <col min="8" max="16384" width="9.21875" style="1"/>
  </cols>
  <sheetData>
    <row r="1" spans="1:7" s="6" customFormat="1" ht="17.399999999999999" x14ac:dyDescent="0.3">
      <c r="A1" s="39" t="s">
        <v>1431</v>
      </c>
      <c r="B1" s="39"/>
      <c r="C1" s="39"/>
      <c r="D1" s="39"/>
      <c r="E1" s="39"/>
      <c r="F1" s="39"/>
      <c r="G1" s="39"/>
    </row>
    <row r="2" spans="1:7" s="6" customFormat="1" ht="17.399999999999999" x14ac:dyDescent="0.3">
      <c r="A2" s="39" t="str">
        <f ca="1">MID(CELL("filename",A1),FIND("]",CELL("filename",A1))+1,255)</f>
        <v>Effective July 01, 2026</v>
      </c>
      <c r="B2" s="39"/>
      <c r="C2" s="39"/>
      <c r="D2" s="39"/>
      <c r="E2" s="39"/>
      <c r="F2" s="39"/>
      <c r="G2" s="39"/>
    </row>
    <row r="3" spans="1:7" s="6" customFormat="1" ht="95.25" customHeight="1" x14ac:dyDescent="0.3">
      <c r="A3" s="40" t="s">
        <v>1186</v>
      </c>
      <c r="B3" s="40"/>
      <c r="C3" s="40"/>
      <c r="D3" s="40"/>
      <c r="E3" s="40"/>
      <c r="F3" s="40"/>
      <c r="G3" s="40"/>
    </row>
    <row r="4" spans="1:7" ht="43.2" x14ac:dyDescent="0.3">
      <c r="A4" s="7" t="s">
        <v>0</v>
      </c>
      <c r="B4" s="7" t="s">
        <v>1</v>
      </c>
      <c r="C4" s="8" t="s">
        <v>774</v>
      </c>
      <c r="D4" s="9" t="s">
        <v>775</v>
      </c>
      <c r="E4" s="7" t="s">
        <v>777</v>
      </c>
      <c r="F4" s="7" t="s">
        <v>776</v>
      </c>
      <c r="G4" s="10" t="s">
        <v>778</v>
      </c>
    </row>
    <row r="5" spans="1:7" ht="13.5" customHeight="1" x14ac:dyDescent="0.3">
      <c r="A5" s="11">
        <v>90284</v>
      </c>
      <c r="B5" s="12" t="s">
        <v>1099</v>
      </c>
      <c r="C5" s="13" t="s">
        <v>2</v>
      </c>
      <c r="D5" s="14">
        <v>9</v>
      </c>
      <c r="E5" s="15">
        <f t="shared" ref="E5:E68" si="0">IF(ISTEXT(G5),0,IF(F5="$4.46",F5+G5,G5))</f>
        <v>19.29</v>
      </c>
      <c r="F5" s="16" t="str">
        <f t="shared" ref="F5:F68" si="1">IF(G5=0,"",IF(D5=30,"$4.46",""))</f>
        <v/>
      </c>
      <c r="G5" s="17">
        <v>19.29</v>
      </c>
    </row>
    <row r="6" spans="1:7" ht="13.5" customHeight="1" x14ac:dyDescent="0.3">
      <c r="A6" s="11">
        <v>90371</v>
      </c>
      <c r="B6" s="12" t="s">
        <v>1100</v>
      </c>
      <c r="C6" s="13" t="s">
        <v>2</v>
      </c>
      <c r="D6" s="14">
        <v>30</v>
      </c>
      <c r="E6" s="15">
        <f t="shared" si="0"/>
        <v>141.41</v>
      </c>
      <c r="F6" s="16" t="str">
        <f t="shared" si="1"/>
        <v>$4.46</v>
      </c>
      <c r="G6" s="17">
        <v>136.94999999999999</v>
      </c>
    </row>
    <row r="7" spans="1:7" ht="13.5" customHeight="1" x14ac:dyDescent="0.3">
      <c r="A7" s="11">
        <v>90375</v>
      </c>
      <c r="B7" s="12" t="s">
        <v>1101</v>
      </c>
      <c r="C7" s="13" t="s">
        <v>2</v>
      </c>
      <c r="D7" s="14">
        <v>30</v>
      </c>
      <c r="E7" s="15">
        <f t="shared" si="0"/>
        <v>285.64999999999998</v>
      </c>
      <c r="F7" s="16" t="str">
        <f t="shared" si="1"/>
        <v>$4.46</v>
      </c>
      <c r="G7" s="17">
        <v>281.19</v>
      </c>
    </row>
    <row r="8" spans="1:7" ht="13.5" customHeight="1" x14ac:dyDescent="0.3">
      <c r="A8" s="11">
        <v>90376</v>
      </c>
      <c r="B8" s="12" t="s">
        <v>1102</v>
      </c>
      <c r="C8" s="13" t="s">
        <v>2</v>
      </c>
      <c r="D8" s="14">
        <v>30</v>
      </c>
      <c r="E8" s="15">
        <f t="shared" si="0"/>
        <v>457.03</v>
      </c>
      <c r="F8" s="16" t="str">
        <f t="shared" si="1"/>
        <v>$4.46</v>
      </c>
      <c r="G8" s="17">
        <v>452.57</v>
      </c>
    </row>
    <row r="9" spans="1:7" ht="13.5" customHeight="1" x14ac:dyDescent="0.3">
      <c r="A9" s="11">
        <v>90377</v>
      </c>
      <c r="B9" s="12" t="s">
        <v>1103</v>
      </c>
      <c r="C9" s="13" t="s">
        <v>2</v>
      </c>
      <c r="D9" s="14">
        <v>30</v>
      </c>
      <c r="E9" s="15">
        <f t="shared" si="0"/>
        <v>247.66</v>
      </c>
      <c r="F9" s="16" t="str">
        <f t="shared" si="1"/>
        <v>$4.46</v>
      </c>
      <c r="G9" s="17">
        <v>243.2</v>
      </c>
    </row>
    <row r="10" spans="1:7" ht="13.5" customHeight="1" x14ac:dyDescent="0.3">
      <c r="A10" s="11">
        <v>90378</v>
      </c>
      <c r="B10" s="12" t="s">
        <v>1187</v>
      </c>
      <c r="C10" s="13" t="s">
        <v>2</v>
      </c>
      <c r="D10" s="14">
        <v>30</v>
      </c>
      <c r="E10" s="15">
        <f t="shared" si="0"/>
        <v>1757.32</v>
      </c>
      <c r="F10" s="16" t="str">
        <f t="shared" si="1"/>
        <v>$4.46</v>
      </c>
      <c r="G10" s="17">
        <v>1752.86</v>
      </c>
    </row>
    <row r="11" spans="1:7" ht="13.5" customHeight="1" x14ac:dyDescent="0.3">
      <c r="A11" s="11">
        <v>90380</v>
      </c>
      <c r="B11" s="12" t="s">
        <v>1692</v>
      </c>
      <c r="C11" s="13" t="s">
        <v>2</v>
      </c>
      <c r="D11" s="14">
        <v>30</v>
      </c>
      <c r="E11" s="15">
        <f t="shared" si="0"/>
        <v>599.52</v>
      </c>
      <c r="F11" s="16" t="str">
        <f t="shared" si="1"/>
        <v>$4.46</v>
      </c>
      <c r="G11" s="17">
        <v>595.05999999999995</v>
      </c>
    </row>
    <row r="12" spans="1:7" ht="13.5" customHeight="1" x14ac:dyDescent="0.3">
      <c r="A12" s="11">
        <v>90381</v>
      </c>
      <c r="B12" s="12" t="s">
        <v>1693</v>
      </c>
      <c r="C12" s="13" t="s">
        <v>2</v>
      </c>
      <c r="D12" s="14">
        <v>30</v>
      </c>
      <c r="E12" s="15">
        <f t="shared" si="0"/>
        <v>599.52</v>
      </c>
      <c r="F12" s="16" t="str">
        <f t="shared" si="1"/>
        <v>$4.46</v>
      </c>
      <c r="G12" s="17">
        <v>595.05999999999995</v>
      </c>
    </row>
    <row r="13" spans="1:7" ht="13.5" customHeight="1" x14ac:dyDescent="0.3">
      <c r="A13" s="11">
        <v>90382</v>
      </c>
      <c r="B13" s="12" t="s">
        <v>1754</v>
      </c>
      <c r="C13" s="13" t="s">
        <v>2</v>
      </c>
      <c r="D13" s="14">
        <v>30</v>
      </c>
      <c r="E13" s="15">
        <f t="shared" si="0"/>
        <v>560.46</v>
      </c>
      <c r="F13" s="16" t="str">
        <f t="shared" si="1"/>
        <v>$4.46</v>
      </c>
      <c r="G13" s="17">
        <v>556</v>
      </c>
    </row>
    <row r="14" spans="1:7" ht="13.5" customHeight="1" x14ac:dyDescent="0.3">
      <c r="A14" s="11">
        <v>90396</v>
      </c>
      <c r="B14" s="12" t="s">
        <v>1104</v>
      </c>
      <c r="C14" s="13" t="s">
        <v>2</v>
      </c>
      <c r="D14" s="14">
        <v>30</v>
      </c>
      <c r="E14" s="15">
        <f t="shared" si="0"/>
        <v>2494.6</v>
      </c>
      <c r="F14" s="16" t="str">
        <f t="shared" si="1"/>
        <v>$4.46</v>
      </c>
      <c r="G14" s="17">
        <v>2490.14</v>
      </c>
    </row>
    <row r="15" spans="1:7" ht="13.5" customHeight="1" x14ac:dyDescent="0.3">
      <c r="A15" s="18">
        <v>90585</v>
      </c>
      <c r="B15" s="19" t="s">
        <v>1105</v>
      </c>
      <c r="C15" s="18">
        <v>1</v>
      </c>
      <c r="D15" s="20">
        <v>30</v>
      </c>
      <c r="E15" s="15">
        <f t="shared" si="0"/>
        <v>193.71</v>
      </c>
      <c r="F15" s="16" t="str">
        <f t="shared" si="1"/>
        <v>$4.46</v>
      </c>
      <c r="G15" s="17">
        <v>189.25</v>
      </c>
    </row>
    <row r="16" spans="1:7" ht="13.5" customHeight="1" x14ac:dyDescent="0.3">
      <c r="A16" s="11">
        <v>90587</v>
      </c>
      <c r="B16" s="12" t="s">
        <v>1106</v>
      </c>
      <c r="C16" s="13" t="s">
        <v>2</v>
      </c>
      <c r="D16" s="14">
        <v>30</v>
      </c>
      <c r="E16" s="15">
        <f t="shared" si="0"/>
        <v>70.459999999999994</v>
      </c>
      <c r="F16" s="16" t="str">
        <f t="shared" si="1"/>
        <v>$4.46</v>
      </c>
      <c r="G16" s="17">
        <v>66</v>
      </c>
    </row>
    <row r="17" spans="1:7" ht="13.5" customHeight="1" x14ac:dyDescent="0.3">
      <c r="A17" s="11">
        <v>90589</v>
      </c>
      <c r="B17" s="12" t="s">
        <v>1694</v>
      </c>
      <c r="C17" s="13" t="s">
        <v>2</v>
      </c>
      <c r="D17" s="14">
        <v>30</v>
      </c>
      <c r="E17" s="15">
        <f t="shared" si="0"/>
        <v>279.45999999999998</v>
      </c>
      <c r="F17" s="16" t="str">
        <f t="shared" si="1"/>
        <v>$4.46</v>
      </c>
      <c r="G17" s="17">
        <v>275</v>
      </c>
    </row>
    <row r="18" spans="1:7" ht="13.5" customHeight="1" x14ac:dyDescent="0.3">
      <c r="A18" s="11">
        <v>90593</v>
      </c>
      <c r="B18" s="12" t="s">
        <v>1875</v>
      </c>
      <c r="C18" s="13" t="s">
        <v>2</v>
      </c>
      <c r="D18" s="14">
        <v>30</v>
      </c>
      <c r="E18" s="15">
        <f t="shared" si="0"/>
        <v>291.83999999999997</v>
      </c>
      <c r="F18" s="16" t="str">
        <f t="shared" si="1"/>
        <v>$4.46</v>
      </c>
      <c r="G18" s="17">
        <v>287.38</v>
      </c>
    </row>
    <row r="19" spans="1:7" ht="13.5" customHeight="1" x14ac:dyDescent="0.3">
      <c r="A19" s="11">
        <v>90611</v>
      </c>
      <c r="B19" s="12" t="s">
        <v>1107</v>
      </c>
      <c r="C19" s="13" t="s">
        <v>2</v>
      </c>
      <c r="D19" s="14">
        <v>30</v>
      </c>
      <c r="E19" s="15">
        <f t="shared" si="0"/>
        <v>285.26</v>
      </c>
      <c r="F19" s="16" t="str">
        <f t="shared" si="1"/>
        <v>$4.46</v>
      </c>
      <c r="G19" s="17">
        <v>280.8</v>
      </c>
    </row>
    <row r="20" spans="1:7" ht="13.5" customHeight="1" x14ac:dyDescent="0.3">
      <c r="A20" s="11">
        <v>90619</v>
      </c>
      <c r="B20" s="12" t="s">
        <v>1695</v>
      </c>
      <c r="C20" s="13" t="s">
        <v>2</v>
      </c>
      <c r="D20" s="14">
        <v>30</v>
      </c>
      <c r="E20" s="15">
        <f t="shared" si="0"/>
        <v>180.82000000000002</v>
      </c>
      <c r="F20" s="16" t="str">
        <f t="shared" si="1"/>
        <v>$4.46</v>
      </c>
      <c r="G20" s="17">
        <v>176.36</v>
      </c>
    </row>
    <row r="21" spans="1:7" ht="13.5" customHeight="1" x14ac:dyDescent="0.3">
      <c r="A21" s="11">
        <v>90620</v>
      </c>
      <c r="B21" s="12" t="s">
        <v>1876</v>
      </c>
      <c r="C21" s="13" t="s">
        <v>2</v>
      </c>
      <c r="D21" s="14">
        <v>30</v>
      </c>
      <c r="E21" s="15">
        <f t="shared" si="0"/>
        <v>255.02</v>
      </c>
      <c r="F21" s="16" t="str">
        <f t="shared" si="1"/>
        <v>$4.46</v>
      </c>
      <c r="G21" s="17">
        <v>250.56</v>
      </c>
    </row>
    <row r="22" spans="1:7" ht="13.5" customHeight="1" x14ac:dyDescent="0.3">
      <c r="A22" s="11">
        <v>90621</v>
      </c>
      <c r="B22" s="12" t="s">
        <v>1696</v>
      </c>
      <c r="C22" s="13" t="s">
        <v>2</v>
      </c>
      <c r="D22" s="14">
        <v>30</v>
      </c>
      <c r="E22" s="15">
        <f t="shared" si="0"/>
        <v>229.62</v>
      </c>
      <c r="F22" s="16" t="str">
        <f t="shared" si="1"/>
        <v>$4.46</v>
      </c>
      <c r="G22" s="17">
        <v>225.16</v>
      </c>
    </row>
    <row r="23" spans="1:7" ht="13.5" customHeight="1" x14ac:dyDescent="0.3">
      <c r="A23" s="11">
        <v>90622</v>
      </c>
      <c r="B23" s="12" t="s">
        <v>1697</v>
      </c>
      <c r="C23" s="13" t="s">
        <v>2</v>
      </c>
      <c r="D23" s="14">
        <v>9</v>
      </c>
      <c r="E23" s="15">
        <f t="shared" si="0"/>
        <v>0.01</v>
      </c>
      <c r="F23" s="16" t="str">
        <f t="shared" si="1"/>
        <v/>
      </c>
      <c r="G23" s="17">
        <v>0.01</v>
      </c>
    </row>
    <row r="24" spans="1:7" ht="13.5" customHeight="1" x14ac:dyDescent="0.3">
      <c r="A24" s="11">
        <v>90623</v>
      </c>
      <c r="B24" s="12" t="s">
        <v>1698</v>
      </c>
      <c r="C24" s="13" t="s">
        <v>2</v>
      </c>
      <c r="D24" s="14">
        <v>30</v>
      </c>
      <c r="E24" s="15">
        <f t="shared" si="0"/>
        <v>255.57000000000002</v>
      </c>
      <c r="F24" s="16" t="str">
        <f t="shared" si="1"/>
        <v>$4.46</v>
      </c>
      <c r="G24" s="17">
        <v>251.11</v>
      </c>
    </row>
    <row r="25" spans="1:7" ht="13.5" customHeight="1" x14ac:dyDescent="0.3">
      <c r="A25" s="11">
        <v>90624</v>
      </c>
      <c r="B25" s="12" t="s">
        <v>2026</v>
      </c>
      <c r="C25" s="13" t="s">
        <v>2</v>
      </c>
      <c r="D25" s="14">
        <v>30</v>
      </c>
      <c r="E25" s="15">
        <f t="shared" si="0"/>
        <v>269.45999999999998</v>
      </c>
      <c r="F25" s="16" t="str">
        <f t="shared" si="1"/>
        <v>$4.46</v>
      </c>
      <c r="G25" s="17">
        <v>265</v>
      </c>
    </row>
    <row r="26" spans="1:7" ht="13.5" customHeight="1" x14ac:dyDescent="0.3">
      <c r="A26" s="11">
        <v>90625</v>
      </c>
      <c r="B26" s="12" t="s">
        <v>1073</v>
      </c>
      <c r="C26" s="13">
        <v>1</v>
      </c>
      <c r="D26" s="14">
        <v>30</v>
      </c>
      <c r="E26" s="15">
        <f t="shared" si="0"/>
        <v>229.46</v>
      </c>
      <c r="F26" s="16" t="str">
        <f t="shared" si="1"/>
        <v>$4.46</v>
      </c>
      <c r="G26" s="17">
        <v>225</v>
      </c>
    </row>
    <row r="27" spans="1:7" ht="13.5" customHeight="1" x14ac:dyDescent="0.3">
      <c r="A27" s="11">
        <v>90626</v>
      </c>
      <c r="B27" s="12" t="s">
        <v>1108</v>
      </c>
      <c r="C27" s="13" t="s">
        <v>2</v>
      </c>
      <c r="D27" s="14">
        <v>30</v>
      </c>
      <c r="E27" s="15">
        <f t="shared" si="0"/>
        <v>323.56</v>
      </c>
      <c r="F27" s="16" t="str">
        <f t="shared" si="1"/>
        <v>$4.46</v>
      </c>
      <c r="G27" s="17">
        <v>319.10000000000002</v>
      </c>
    </row>
    <row r="28" spans="1:7" ht="13.5" customHeight="1" x14ac:dyDescent="0.3">
      <c r="A28" s="11">
        <v>90627</v>
      </c>
      <c r="B28" s="12" t="s">
        <v>1109</v>
      </c>
      <c r="C28" s="13" t="s">
        <v>2</v>
      </c>
      <c r="D28" s="14">
        <v>30</v>
      </c>
      <c r="E28" s="15">
        <f t="shared" si="0"/>
        <v>323.56</v>
      </c>
      <c r="F28" s="16" t="str">
        <f t="shared" si="1"/>
        <v>$4.46</v>
      </c>
      <c r="G28" s="17">
        <v>319.10000000000002</v>
      </c>
    </row>
    <row r="29" spans="1:7" ht="13.5" customHeight="1" x14ac:dyDescent="0.3">
      <c r="A29" s="11">
        <v>90632</v>
      </c>
      <c r="B29" s="12" t="s">
        <v>1110</v>
      </c>
      <c r="C29" s="13" t="s">
        <v>2</v>
      </c>
      <c r="D29" s="14">
        <v>30</v>
      </c>
      <c r="E29" s="15">
        <f t="shared" si="0"/>
        <v>80.199999999999989</v>
      </c>
      <c r="F29" s="16" t="str">
        <f t="shared" si="1"/>
        <v>$4.46</v>
      </c>
      <c r="G29" s="17">
        <v>75.739999999999995</v>
      </c>
    </row>
    <row r="30" spans="1:7" ht="13.5" customHeight="1" x14ac:dyDescent="0.3">
      <c r="A30" s="11">
        <v>90633</v>
      </c>
      <c r="B30" s="12" t="s">
        <v>1111</v>
      </c>
      <c r="C30" s="13" t="s">
        <v>2</v>
      </c>
      <c r="D30" s="14">
        <v>30</v>
      </c>
      <c r="E30" s="15">
        <f t="shared" si="0"/>
        <v>43.9</v>
      </c>
      <c r="F30" s="16" t="str">
        <f t="shared" si="1"/>
        <v>$4.46</v>
      </c>
      <c r="G30" s="17">
        <v>39.44</v>
      </c>
    </row>
    <row r="31" spans="1:7" ht="13.5" customHeight="1" x14ac:dyDescent="0.3">
      <c r="A31" s="11">
        <v>90635</v>
      </c>
      <c r="B31" s="12" t="s">
        <v>1710</v>
      </c>
      <c r="C31" s="13" t="s">
        <v>2</v>
      </c>
      <c r="D31" s="14">
        <v>30</v>
      </c>
      <c r="E31" s="15">
        <f t="shared" si="0"/>
        <v>0</v>
      </c>
      <c r="F31" s="16" t="str">
        <f t="shared" si="1"/>
        <v/>
      </c>
      <c r="G31" s="17">
        <v>0</v>
      </c>
    </row>
    <row r="32" spans="1:7" ht="13.5" customHeight="1" x14ac:dyDescent="0.3">
      <c r="A32" s="11">
        <v>90636</v>
      </c>
      <c r="B32" s="12" t="s">
        <v>1112</v>
      </c>
      <c r="C32" s="13" t="s">
        <v>2</v>
      </c>
      <c r="D32" s="14">
        <v>30</v>
      </c>
      <c r="E32" s="15">
        <f t="shared" si="0"/>
        <v>144.56</v>
      </c>
      <c r="F32" s="16" t="str">
        <f t="shared" si="1"/>
        <v>$4.46</v>
      </c>
      <c r="G32" s="17">
        <v>140.1</v>
      </c>
    </row>
    <row r="33" spans="1:7" ht="13.5" customHeight="1" x14ac:dyDescent="0.3">
      <c r="A33" s="11">
        <v>90644</v>
      </c>
      <c r="B33" s="12" t="s">
        <v>1113</v>
      </c>
      <c r="C33" s="13" t="s">
        <v>2</v>
      </c>
      <c r="D33" s="14">
        <v>30</v>
      </c>
      <c r="E33" s="15">
        <f t="shared" si="0"/>
        <v>27.67</v>
      </c>
      <c r="F33" s="16" t="str">
        <f t="shared" si="1"/>
        <v>$4.46</v>
      </c>
      <c r="G33" s="17">
        <v>23.21</v>
      </c>
    </row>
    <row r="34" spans="1:7" ht="13.5" customHeight="1" x14ac:dyDescent="0.3">
      <c r="A34" s="11">
        <v>90647</v>
      </c>
      <c r="B34" s="12" t="s">
        <v>1114</v>
      </c>
      <c r="C34" s="13" t="s">
        <v>2</v>
      </c>
      <c r="D34" s="14">
        <v>30</v>
      </c>
      <c r="E34" s="15">
        <f t="shared" si="0"/>
        <v>35.18</v>
      </c>
      <c r="F34" s="16" t="str">
        <f t="shared" si="1"/>
        <v>$4.46</v>
      </c>
      <c r="G34" s="17">
        <v>30.72</v>
      </c>
    </row>
    <row r="35" spans="1:7" ht="13.5" customHeight="1" x14ac:dyDescent="0.3">
      <c r="A35" s="11">
        <v>90648</v>
      </c>
      <c r="B35" s="12" t="s">
        <v>1115</v>
      </c>
      <c r="C35" s="13" t="s">
        <v>2</v>
      </c>
      <c r="D35" s="14">
        <v>30</v>
      </c>
      <c r="E35" s="15">
        <f t="shared" si="0"/>
        <v>17.510000000000002</v>
      </c>
      <c r="F35" s="16" t="str">
        <f t="shared" si="1"/>
        <v>$4.46</v>
      </c>
      <c r="G35" s="17">
        <v>13.05</v>
      </c>
    </row>
    <row r="36" spans="1:7" ht="13.5" customHeight="1" x14ac:dyDescent="0.3">
      <c r="A36" s="11">
        <v>90649</v>
      </c>
      <c r="B36" s="12" t="s">
        <v>1116</v>
      </c>
      <c r="C36" s="13" t="s">
        <v>2</v>
      </c>
      <c r="D36" s="14">
        <v>30</v>
      </c>
      <c r="E36" s="15">
        <f t="shared" si="0"/>
        <v>164.72</v>
      </c>
      <c r="F36" s="16" t="str">
        <f t="shared" si="1"/>
        <v>$4.46</v>
      </c>
      <c r="G36" s="17">
        <v>160.26</v>
      </c>
    </row>
    <row r="37" spans="1:7" ht="13.5" customHeight="1" x14ac:dyDescent="0.3">
      <c r="A37" s="11">
        <v>90650</v>
      </c>
      <c r="B37" s="12" t="s">
        <v>1117</v>
      </c>
      <c r="C37" s="13" t="s">
        <v>2</v>
      </c>
      <c r="D37" s="14">
        <v>30</v>
      </c>
      <c r="E37" s="15">
        <f t="shared" si="0"/>
        <v>132.59</v>
      </c>
      <c r="F37" s="16" t="str">
        <f t="shared" si="1"/>
        <v>$4.46</v>
      </c>
      <c r="G37" s="17">
        <v>128.13</v>
      </c>
    </row>
    <row r="38" spans="1:7" ht="13.5" customHeight="1" x14ac:dyDescent="0.3">
      <c r="A38" s="11">
        <v>90651</v>
      </c>
      <c r="B38" s="12" t="s">
        <v>1118</v>
      </c>
      <c r="C38" s="13" t="s">
        <v>2</v>
      </c>
      <c r="D38" s="14">
        <v>30</v>
      </c>
      <c r="E38" s="15">
        <f t="shared" si="0"/>
        <v>332.79999999999995</v>
      </c>
      <c r="F38" s="16" t="str">
        <f t="shared" si="1"/>
        <v>$4.46</v>
      </c>
      <c r="G38" s="17">
        <v>328.34</v>
      </c>
    </row>
    <row r="39" spans="1:7" ht="13.5" customHeight="1" x14ac:dyDescent="0.3">
      <c r="A39" s="11">
        <v>90653</v>
      </c>
      <c r="B39" s="12" t="s">
        <v>1119</v>
      </c>
      <c r="C39" s="13" t="s">
        <v>2</v>
      </c>
      <c r="D39" s="14">
        <v>30</v>
      </c>
      <c r="E39" s="15">
        <f t="shared" si="0"/>
        <v>102.61999999999999</v>
      </c>
      <c r="F39" s="16" t="str">
        <f t="shared" si="1"/>
        <v>$4.46</v>
      </c>
      <c r="G39" s="17">
        <v>98.16</v>
      </c>
    </row>
    <row r="40" spans="1:7" ht="13.5" customHeight="1" x14ac:dyDescent="0.3">
      <c r="A40" s="11">
        <v>90655</v>
      </c>
      <c r="B40" s="12" t="s">
        <v>1120</v>
      </c>
      <c r="C40" s="13" t="s">
        <v>2</v>
      </c>
      <c r="D40" s="14">
        <v>30</v>
      </c>
      <c r="E40" s="15">
        <f t="shared" si="0"/>
        <v>30.51</v>
      </c>
      <c r="F40" s="16" t="str">
        <f t="shared" si="1"/>
        <v>$4.46</v>
      </c>
      <c r="G40" s="17">
        <v>26.05</v>
      </c>
    </row>
    <row r="41" spans="1:7" ht="13.5" customHeight="1" x14ac:dyDescent="0.3">
      <c r="A41" s="11">
        <v>90656</v>
      </c>
      <c r="B41" s="12" t="s">
        <v>1121</v>
      </c>
      <c r="C41" s="13" t="s">
        <v>2</v>
      </c>
      <c r="D41" s="14">
        <v>30</v>
      </c>
      <c r="E41" s="15">
        <f t="shared" si="0"/>
        <v>27.68</v>
      </c>
      <c r="F41" s="16" t="str">
        <f t="shared" si="1"/>
        <v>$4.46</v>
      </c>
      <c r="G41" s="17">
        <v>23.22</v>
      </c>
    </row>
    <row r="42" spans="1:7" ht="13.5" customHeight="1" x14ac:dyDescent="0.3">
      <c r="A42" s="11">
        <v>90657</v>
      </c>
      <c r="B42" s="12" t="s">
        <v>1122</v>
      </c>
      <c r="C42" s="13" t="s">
        <v>2</v>
      </c>
      <c r="D42" s="14">
        <v>30</v>
      </c>
      <c r="E42" s="15">
        <f t="shared" si="0"/>
        <v>15.489999999999998</v>
      </c>
      <c r="F42" s="16" t="str">
        <f t="shared" si="1"/>
        <v>$4.46</v>
      </c>
      <c r="G42" s="17">
        <v>11.03</v>
      </c>
    </row>
    <row r="43" spans="1:7" ht="13.5" customHeight="1" x14ac:dyDescent="0.3">
      <c r="A43" s="11">
        <v>90658</v>
      </c>
      <c r="B43" s="12" t="s">
        <v>1123</v>
      </c>
      <c r="C43" s="13" t="s">
        <v>2</v>
      </c>
      <c r="D43" s="14">
        <v>30</v>
      </c>
      <c r="E43" s="15">
        <f t="shared" si="0"/>
        <v>26.53</v>
      </c>
      <c r="F43" s="16" t="str">
        <f t="shared" si="1"/>
        <v>$4.46</v>
      </c>
      <c r="G43" s="17">
        <v>22.07</v>
      </c>
    </row>
    <row r="44" spans="1:7" ht="13.5" customHeight="1" x14ac:dyDescent="0.3">
      <c r="A44" s="11">
        <v>90660</v>
      </c>
      <c r="B44" s="12" t="s">
        <v>1124</v>
      </c>
      <c r="C44" s="13">
        <v>1</v>
      </c>
      <c r="D44" s="14">
        <v>30</v>
      </c>
      <c r="E44" s="15">
        <f t="shared" si="0"/>
        <v>34.17</v>
      </c>
      <c r="F44" s="16" t="str">
        <f t="shared" si="1"/>
        <v>$4.46</v>
      </c>
      <c r="G44" s="17">
        <v>29.71</v>
      </c>
    </row>
    <row r="45" spans="1:7" ht="13.5" customHeight="1" x14ac:dyDescent="0.3">
      <c r="A45" s="11">
        <v>90661</v>
      </c>
      <c r="B45" s="12" t="s">
        <v>1439</v>
      </c>
      <c r="C45" s="13" t="s">
        <v>2</v>
      </c>
      <c r="D45" s="14">
        <v>30</v>
      </c>
      <c r="E45" s="15">
        <f t="shared" si="0"/>
        <v>53.96</v>
      </c>
      <c r="F45" s="16" t="str">
        <f t="shared" si="1"/>
        <v>$4.46</v>
      </c>
      <c r="G45" s="17">
        <v>49.5</v>
      </c>
    </row>
    <row r="46" spans="1:7" ht="13.5" customHeight="1" x14ac:dyDescent="0.3">
      <c r="A46" s="11">
        <v>90662</v>
      </c>
      <c r="B46" s="12" t="s">
        <v>1125</v>
      </c>
      <c r="C46" s="13" t="s">
        <v>2</v>
      </c>
      <c r="D46" s="14">
        <v>30</v>
      </c>
      <c r="E46" s="15">
        <f t="shared" si="0"/>
        <v>102.61999999999999</v>
      </c>
      <c r="F46" s="16" t="str">
        <f t="shared" si="1"/>
        <v>$4.46</v>
      </c>
      <c r="G46" s="17">
        <v>98.16</v>
      </c>
    </row>
    <row r="47" spans="1:7" ht="13.5" customHeight="1" x14ac:dyDescent="0.3">
      <c r="A47" s="11">
        <v>90670</v>
      </c>
      <c r="B47" s="12" t="s">
        <v>1126</v>
      </c>
      <c r="C47" s="13" t="s">
        <v>2</v>
      </c>
      <c r="D47" s="14">
        <v>30</v>
      </c>
      <c r="E47" s="15">
        <f t="shared" si="0"/>
        <v>230.54000000000002</v>
      </c>
      <c r="F47" s="16" t="str">
        <f t="shared" si="1"/>
        <v>$4.46</v>
      </c>
      <c r="G47" s="17">
        <v>226.08</v>
      </c>
    </row>
    <row r="48" spans="1:7" ht="13.5" customHeight="1" x14ac:dyDescent="0.3">
      <c r="A48" s="11">
        <v>90671</v>
      </c>
      <c r="B48" s="12" t="s">
        <v>1127</v>
      </c>
      <c r="C48" s="13" t="s">
        <v>2</v>
      </c>
      <c r="D48" s="14">
        <v>30</v>
      </c>
      <c r="E48" s="15">
        <f t="shared" si="0"/>
        <v>273.77</v>
      </c>
      <c r="F48" s="16" t="str">
        <f t="shared" si="1"/>
        <v>$4.46</v>
      </c>
      <c r="G48" s="17">
        <v>269.31</v>
      </c>
    </row>
    <row r="49" spans="1:7" ht="13.5" customHeight="1" x14ac:dyDescent="0.3">
      <c r="A49" s="11">
        <v>90672</v>
      </c>
      <c r="B49" s="12" t="s">
        <v>1128</v>
      </c>
      <c r="C49" s="13">
        <v>1</v>
      </c>
      <c r="D49" s="14">
        <v>30</v>
      </c>
      <c r="E49" s="15">
        <f t="shared" si="0"/>
        <v>32.25</v>
      </c>
      <c r="F49" s="16" t="str">
        <f t="shared" si="1"/>
        <v>$4.46</v>
      </c>
      <c r="G49" s="17">
        <v>27.79</v>
      </c>
    </row>
    <row r="50" spans="1:7" ht="13.5" customHeight="1" x14ac:dyDescent="0.3">
      <c r="A50" s="11">
        <v>90673</v>
      </c>
      <c r="B50" s="12" t="s">
        <v>1129</v>
      </c>
      <c r="C50" s="13" t="s">
        <v>2</v>
      </c>
      <c r="D50" s="14">
        <v>30</v>
      </c>
      <c r="E50" s="15">
        <f t="shared" si="0"/>
        <v>102.61999999999999</v>
      </c>
      <c r="F50" s="16" t="str">
        <f t="shared" si="1"/>
        <v>$4.46</v>
      </c>
      <c r="G50" s="17">
        <v>98.16</v>
      </c>
    </row>
    <row r="51" spans="1:7" ht="13.5" customHeight="1" x14ac:dyDescent="0.3">
      <c r="A51" s="11">
        <v>90674</v>
      </c>
      <c r="B51" s="12" t="s">
        <v>1130</v>
      </c>
      <c r="C51" s="13" t="s">
        <v>2</v>
      </c>
      <c r="D51" s="14">
        <v>30</v>
      </c>
      <c r="E51" s="15">
        <f t="shared" si="0"/>
        <v>38.630000000000003</v>
      </c>
      <c r="F51" s="16" t="str">
        <f t="shared" si="1"/>
        <v>$4.46</v>
      </c>
      <c r="G51" s="17">
        <v>34.17</v>
      </c>
    </row>
    <row r="52" spans="1:7" ht="13.5" customHeight="1" x14ac:dyDescent="0.3">
      <c r="A52" s="11">
        <v>90675</v>
      </c>
      <c r="B52" s="12" t="s">
        <v>1131</v>
      </c>
      <c r="C52" s="13" t="s">
        <v>2</v>
      </c>
      <c r="D52" s="14">
        <v>30</v>
      </c>
      <c r="E52" s="15">
        <f t="shared" si="0"/>
        <v>336.44</v>
      </c>
      <c r="F52" s="16" t="str">
        <f t="shared" si="1"/>
        <v>$4.46</v>
      </c>
      <c r="G52" s="17">
        <v>331.98</v>
      </c>
    </row>
    <row r="53" spans="1:7" ht="13.5" customHeight="1" x14ac:dyDescent="0.3">
      <c r="A53" s="11">
        <v>90677</v>
      </c>
      <c r="B53" s="12" t="s">
        <v>1132</v>
      </c>
      <c r="C53" s="13" t="s">
        <v>2</v>
      </c>
      <c r="D53" s="14">
        <v>30</v>
      </c>
      <c r="E53" s="15">
        <f t="shared" si="0"/>
        <v>345.46</v>
      </c>
      <c r="F53" s="16" t="str">
        <f t="shared" si="1"/>
        <v>$4.46</v>
      </c>
      <c r="G53" s="17">
        <v>341</v>
      </c>
    </row>
    <row r="54" spans="1:7" ht="13.5" customHeight="1" x14ac:dyDescent="0.3">
      <c r="A54" s="11">
        <v>90678</v>
      </c>
      <c r="B54" s="12" t="s">
        <v>1699</v>
      </c>
      <c r="C54" s="13" t="s">
        <v>2</v>
      </c>
      <c r="D54" s="14">
        <v>30</v>
      </c>
      <c r="E54" s="15">
        <f t="shared" si="0"/>
        <v>320.18</v>
      </c>
      <c r="F54" s="16" t="str">
        <f t="shared" si="1"/>
        <v>$4.46</v>
      </c>
      <c r="G54" s="17">
        <v>315.72000000000003</v>
      </c>
    </row>
    <row r="55" spans="1:7" ht="13.5" customHeight="1" x14ac:dyDescent="0.3">
      <c r="A55" s="11">
        <v>90679</v>
      </c>
      <c r="B55" s="12" t="s">
        <v>1188</v>
      </c>
      <c r="C55" s="13" t="s">
        <v>2</v>
      </c>
      <c r="D55" s="14">
        <v>30</v>
      </c>
      <c r="E55" s="15">
        <f t="shared" si="0"/>
        <v>325.51</v>
      </c>
      <c r="F55" s="16" t="str">
        <f t="shared" si="1"/>
        <v>$4.46</v>
      </c>
      <c r="G55" s="17">
        <v>321.05</v>
      </c>
    </row>
    <row r="56" spans="1:7" ht="13.5" customHeight="1" x14ac:dyDescent="0.3">
      <c r="A56" s="11">
        <v>90680</v>
      </c>
      <c r="B56" s="12" t="s">
        <v>1133</v>
      </c>
      <c r="C56" s="13">
        <v>1</v>
      </c>
      <c r="D56" s="14">
        <v>30</v>
      </c>
      <c r="E56" s="15">
        <f t="shared" si="0"/>
        <v>106.44999999999999</v>
      </c>
      <c r="F56" s="16" t="str">
        <f t="shared" si="1"/>
        <v>$4.46</v>
      </c>
      <c r="G56" s="17">
        <v>101.99</v>
      </c>
    </row>
    <row r="57" spans="1:7" ht="13.5" customHeight="1" x14ac:dyDescent="0.3">
      <c r="A57" s="11">
        <v>90681</v>
      </c>
      <c r="B57" s="12" t="s">
        <v>1134</v>
      </c>
      <c r="C57" s="13">
        <v>1</v>
      </c>
      <c r="D57" s="14">
        <v>30</v>
      </c>
      <c r="E57" s="15">
        <f t="shared" si="0"/>
        <v>107.82</v>
      </c>
      <c r="F57" s="16" t="str">
        <f t="shared" si="1"/>
        <v>$4.46</v>
      </c>
      <c r="G57" s="17">
        <v>103.36</v>
      </c>
    </row>
    <row r="58" spans="1:7" ht="13.5" customHeight="1" x14ac:dyDescent="0.3">
      <c r="A58" s="11">
        <v>90682</v>
      </c>
      <c r="B58" s="12" t="s">
        <v>1135</v>
      </c>
      <c r="C58" s="13" t="s">
        <v>2</v>
      </c>
      <c r="D58" s="14">
        <v>30</v>
      </c>
      <c r="E58" s="15">
        <f t="shared" si="0"/>
        <v>77.86</v>
      </c>
      <c r="F58" s="16" t="str">
        <f t="shared" si="1"/>
        <v>$4.46</v>
      </c>
      <c r="G58" s="17">
        <v>73.400000000000006</v>
      </c>
    </row>
    <row r="59" spans="1:7" ht="13.5" customHeight="1" x14ac:dyDescent="0.3">
      <c r="A59" s="11">
        <v>90683</v>
      </c>
      <c r="B59" s="12" t="s">
        <v>1700</v>
      </c>
      <c r="C59" s="13" t="s">
        <v>2</v>
      </c>
      <c r="D59" s="14">
        <v>30</v>
      </c>
      <c r="E59" s="15">
        <f t="shared" si="0"/>
        <v>323.45999999999998</v>
      </c>
      <c r="F59" s="16" t="str">
        <f t="shared" si="1"/>
        <v>$4.46</v>
      </c>
      <c r="G59" s="17">
        <v>319</v>
      </c>
    </row>
    <row r="60" spans="1:7" ht="13.5" customHeight="1" x14ac:dyDescent="0.3">
      <c r="A60" s="11">
        <v>90684</v>
      </c>
      <c r="B60" s="12" t="s">
        <v>1430</v>
      </c>
      <c r="C60" s="13" t="s">
        <v>2</v>
      </c>
      <c r="D60" s="14">
        <v>30</v>
      </c>
      <c r="E60" s="15">
        <f t="shared" si="0"/>
        <v>348.71</v>
      </c>
      <c r="F60" s="16" t="str">
        <f t="shared" si="1"/>
        <v>$4.46</v>
      </c>
      <c r="G60" s="17">
        <v>344.25</v>
      </c>
    </row>
    <row r="61" spans="1:7" ht="13.5" customHeight="1" x14ac:dyDescent="0.3">
      <c r="A61" s="11">
        <v>90685</v>
      </c>
      <c r="B61" s="12" t="s">
        <v>1136</v>
      </c>
      <c r="C61" s="13" t="s">
        <v>2</v>
      </c>
      <c r="D61" s="14">
        <v>30</v>
      </c>
      <c r="E61" s="15">
        <f t="shared" si="0"/>
        <v>22.82</v>
      </c>
      <c r="F61" s="16" t="str">
        <f t="shared" si="1"/>
        <v>$4.46</v>
      </c>
      <c r="G61" s="17">
        <v>18.36</v>
      </c>
    </row>
    <row r="62" spans="1:7" ht="13.5" customHeight="1" x14ac:dyDescent="0.3">
      <c r="A62" s="11">
        <v>90686</v>
      </c>
      <c r="B62" s="12" t="s">
        <v>1137</v>
      </c>
      <c r="C62" s="13" t="s">
        <v>2</v>
      </c>
      <c r="D62" s="14">
        <v>30</v>
      </c>
      <c r="E62" s="15">
        <f t="shared" si="0"/>
        <v>26.810000000000002</v>
      </c>
      <c r="F62" s="16" t="str">
        <f t="shared" si="1"/>
        <v>$4.46</v>
      </c>
      <c r="G62" s="17">
        <v>22.35</v>
      </c>
    </row>
    <row r="63" spans="1:7" ht="13.5" customHeight="1" x14ac:dyDescent="0.3">
      <c r="A63" s="11">
        <v>90687</v>
      </c>
      <c r="B63" s="12" t="s">
        <v>1138</v>
      </c>
      <c r="C63" s="13" t="s">
        <v>2</v>
      </c>
      <c r="D63" s="14">
        <v>30</v>
      </c>
      <c r="E63" s="15">
        <f t="shared" si="0"/>
        <v>14.899999999999999</v>
      </c>
      <c r="F63" s="16" t="str">
        <f t="shared" si="1"/>
        <v>$4.46</v>
      </c>
      <c r="G63" s="17">
        <v>10.44</v>
      </c>
    </row>
    <row r="64" spans="1:7" ht="13.5" customHeight="1" x14ac:dyDescent="0.3">
      <c r="A64" s="11">
        <v>90688</v>
      </c>
      <c r="B64" s="12" t="s">
        <v>1139</v>
      </c>
      <c r="C64" s="13" t="s">
        <v>2</v>
      </c>
      <c r="D64" s="14">
        <v>30</v>
      </c>
      <c r="E64" s="15">
        <f t="shared" si="0"/>
        <v>25.34</v>
      </c>
      <c r="F64" s="16" t="str">
        <f t="shared" si="1"/>
        <v>$4.46</v>
      </c>
      <c r="G64" s="17">
        <v>20.88</v>
      </c>
    </row>
    <row r="65" spans="1:7" ht="13.5" customHeight="1" x14ac:dyDescent="0.3">
      <c r="A65" s="11">
        <v>90689</v>
      </c>
      <c r="B65" s="12" t="s">
        <v>1140</v>
      </c>
      <c r="C65" s="13" t="s">
        <v>2</v>
      </c>
      <c r="D65" s="14">
        <v>30</v>
      </c>
      <c r="E65" s="15">
        <f t="shared" si="0"/>
        <v>0</v>
      </c>
      <c r="F65" s="16" t="str">
        <f t="shared" si="1"/>
        <v/>
      </c>
      <c r="G65" s="17">
        <v>0</v>
      </c>
    </row>
    <row r="66" spans="1:7" ht="13.5" customHeight="1" x14ac:dyDescent="0.3">
      <c r="A66" s="11">
        <v>90690</v>
      </c>
      <c r="B66" s="12" t="s">
        <v>3</v>
      </c>
      <c r="C66" s="13">
        <v>1</v>
      </c>
      <c r="D66" s="14">
        <v>30</v>
      </c>
      <c r="E66" s="15">
        <f t="shared" si="0"/>
        <v>127.6</v>
      </c>
      <c r="F66" s="16" t="str">
        <f t="shared" si="1"/>
        <v>$4.46</v>
      </c>
      <c r="G66" s="17">
        <v>123.14</v>
      </c>
    </row>
    <row r="67" spans="1:7" ht="13.5" customHeight="1" x14ac:dyDescent="0.3">
      <c r="A67" s="11">
        <v>90691</v>
      </c>
      <c r="B67" s="12" t="s">
        <v>1141</v>
      </c>
      <c r="C67" s="13" t="s">
        <v>2</v>
      </c>
      <c r="D67" s="14">
        <v>30</v>
      </c>
      <c r="E67" s="15">
        <f t="shared" si="0"/>
        <v>166.06</v>
      </c>
      <c r="F67" s="16" t="str">
        <f t="shared" si="1"/>
        <v>$4.46</v>
      </c>
      <c r="G67" s="17">
        <v>161.6</v>
      </c>
    </row>
    <row r="68" spans="1:7" ht="13.5" customHeight="1" x14ac:dyDescent="0.3">
      <c r="A68" s="11">
        <v>90694</v>
      </c>
      <c r="B68" s="12" t="s">
        <v>1142</v>
      </c>
      <c r="C68" s="13" t="s">
        <v>2</v>
      </c>
      <c r="D68" s="14">
        <v>30</v>
      </c>
      <c r="E68" s="15">
        <f t="shared" si="0"/>
        <v>81.819999999999993</v>
      </c>
      <c r="F68" s="16" t="str">
        <f t="shared" si="1"/>
        <v>$4.46</v>
      </c>
      <c r="G68" s="17">
        <v>77.36</v>
      </c>
    </row>
    <row r="69" spans="1:7" ht="13.5" customHeight="1" x14ac:dyDescent="0.3">
      <c r="A69" s="11">
        <v>90696</v>
      </c>
      <c r="B69" s="12" t="s">
        <v>1143</v>
      </c>
      <c r="C69" s="13" t="s">
        <v>2</v>
      </c>
      <c r="D69" s="14">
        <v>30</v>
      </c>
      <c r="E69" s="15">
        <f t="shared" ref="E69:E132" si="2">IF(ISTEXT(G69),0,IF(F69="$4.46",F69+G69,G69))</f>
        <v>67.42</v>
      </c>
      <c r="F69" s="16" t="str">
        <f t="shared" ref="F69:F132" si="3">IF(G69=0,"",IF(D69=30,"$4.46",""))</f>
        <v>$4.46</v>
      </c>
      <c r="G69" s="17">
        <v>62.96</v>
      </c>
    </row>
    <row r="70" spans="1:7" ht="13.5" customHeight="1" x14ac:dyDescent="0.3">
      <c r="A70" s="11">
        <v>90697</v>
      </c>
      <c r="B70" s="12" t="s">
        <v>1144</v>
      </c>
      <c r="C70" s="13" t="s">
        <v>2</v>
      </c>
      <c r="D70" s="14">
        <v>30</v>
      </c>
      <c r="E70" s="15">
        <f t="shared" si="2"/>
        <v>167.32000000000002</v>
      </c>
      <c r="F70" s="16" t="str">
        <f t="shared" si="3"/>
        <v>$4.46</v>
      </c>
      <c r="G70" s="17">
        <v>162.86000000000001</v>
      </c>
    </row>
    <row r="71" spans="1:7" ht="13.5" customHeight="1" x14ac:dyDescent="0.3">
      <c r="A71" s="11">
        <v>90698</v>
      </c>
      <c r="B71" s="12" t="s">
        <v>1145</v>
      </c>
      <c r="C71" s="13" t="s">
        <v>2</v>
      </c>
      <c r="D71" s="14">
        <v>30</v>
      </c>
      <c r="E71" s="15">
        <f t="shared" si="2"/>
        <v>131.24</v>
      </c>
      <c r="F71" s="16" t="str">
        <f t="shared" si="3"/>
        <v>$4.46</v>
      </c>
      <c r="G71" s="17">
        <v>126.78</v>
      </c>
    </row>
    <row r="72" spans="1:7" ht="13.5" customHeight="1" x14ac:dyDescent="0.3">
      <c r="A72" s="11">
        <v>90700</v>
      </c>
      <c r="B72" s="12" t="s">
        <v>1146</v>
      </c>
      <c r="C72" s="13" t="s">
        <v>2</v>
      </c>
      <c r="D72" s="14">
        <v>30</v>
      </c>
      <c r="E72" s="15">
        <f t="shared" si="2"/>
        <v>33.339999999999996</v>
      </c>
      <c r="F72" s="16" t="str">
        <f t="shared" si="3"/>
        <v>$4.46</v>
      </c>
      <c r="G72" s="17">
        <v>28.88</v>
      </c>
    </row>
    <row r="73" spans="1:7" ht="13.5" customHeight="1" x14ac:dyDescent="0.3">
      <c r="A73" s="11">
        <v>90702</v>
      </c>
      <c r="B73" s="12" t="s">
        <v>1147</v>
      </c>
      <c r="C73" s="13" t="s">
        <v>2</v>
      </c>
      <c r="D73" s="14">
        <v>30</v>
      </c>
      <c r="E73" s="15">
        <f t="shared" si="2"/>
        <v>69.05</v>
      </c>
      <c r="F73" s="16" t="str">
        <f t="shared" si="3"/>
        <v>$4.46</v>
      </c>
      <c r="G73" s="17">
        <v>64.59</v>
      </c>
    </row>
    <row r="74" spans="1:7" ht="13.5" customHeight="1" x14ac:dyDescent="0.3">
      <c r="A74" s="11">
        <v>90707</v>
      </c>
      <c r="B74" s="12" t="s">
        <v>779</v>
      </c>
      <c r="C74" s="13" t="s">
        <v>2</v>
      </c>
      <c r="D74" s="14">
        <v>30</v>
      </c>
      <c r="E74" s="15">
        <f t="shared" si="2"/>
        <v>100.19999999999999</v>
      </c>
      <c r="F74" s="16" t="str">
        <f t="shared" si="3"/>
        <v>$4.46</v>
      </c>
      <c r="G74" s="17">
        <v>95.74</v>
      </c>
    </row>
    <row r="75" spans="1:7" ht="13.5" customHeight="1" x14ac:dyDescent="0.3">
      <c r="A75" s="11">
        <v>90710</v>
      </c>
      <c r="B75" s="12" t="s">
        <v>780</v>
      </c>
      <c r="C75" s="13" t="s">
        <v>2</v>
      </c>
      <c r="D75" s="14">
        <v>30</v>
      </c>
      <c r="E75" s="15">
        <f t="shared" si="2"/>
        <v>290.63</v>
      </c>
      <c r="F75" s="16" t="str">
        <f t="shared" si="3"/>
        <v>$4.46</v>
      </c>
      <c r="G75" s="17">
        <v>286.17</v>
      </c>
    </row>
    <row r="76" spans="1:7" ht="13.5" customHeight="1" x14ac:dyDescent="0.3">
      <c r="A76" s="11">
        <v>90713</v>
      </c>
      <c r="B76" s="12" t="s">
        <v>1148</v>
      </c>
      <c r="C76" s="13" t="s">
        <v>2</v>
      </c>
      <c r="D76" s="14">
        <v>30</v>
      </c>
      <c r="E76" s="15">
        <f t="shared" si="2"/>
        <v>51.52</v>
      </c>
      <c r="F76" s="16" t="str">
        <f t="shared" si="3"/>
        <v>$4.46</v>
      </c>
      <c r="G76" s="17">
        <v>47.06</v>
      </c>
    </row>
    <row r="77" spans="1:7" ht="13.5" customHeight="1" x14ac:dyDescent="0.3">
      <c r="A77" s="11">
        <v>90714</v>
      </c>
      <c r="B77" s="12" t="s">
        <v>1149</v>
      </c>
      <c r="C77" s="13" t="s">
        <v>2</v>
      </c>
      <c r="D77" s="14">
        <v>30</v>
      </c>
      <c r="E77" s="15">
        <f t="shared" si="2"/>
        <v>45.12</v>
      </c>
      <c r="F77" s="16" t="str">
        <f t="shared" si="3"/>
        <v>$4.46</v>
      </c>
      <c r="G77" s="17">
        <v>40.659999999999997</v>
      </c>
    </row>
    <row r="78" spans="1:7" ht="13.5" customHeight="1" x14ac:dyDescent="0.3">
      <c r="A78" s="11">
        <v>90715</v>
      </c>
      <c r="B78" s="12" t="s">
        <v>1150</v>
      </c>
      <c r="C78" s="13" t="s">
        <v>2</v>
      </c>
      <c r="D78" s="14">
        <v>30</v>
      </c>
      <c r="E78" s="15">
        <f t="shared" si="2"/>
        <v>44.75</v>
      </c>
      <c r="F78" s="16" t="str">
        <f t="shared" si="3"/>
        <v>$4.46</v>
      </c>
      <c r="G78" s="17">
        <v>40.29</v>
      </c>
    </row>
    <row r="79" spans="1:7" ht="13.5" customHeight="1" x14ac:dyDescent="0.3">
      <c r="A79" s="11">
        <v>90716</v>
      </c>
      <c r="B79" s="12" t="s">
        <v>781</v>
      </c>
      <c r="C79" s="13" t="s">
        <v>2</v>
      </c>
      <c r="D79" s="14">
        <v>30</v>
      </c>
      <c r="E79" s="15">
        <f t="shared" si="2"/>
        <v>195.83</v>
      </c>
      <c r="F79" s="16" t="str">
        <f t="shared" si="3"/>
        <v>$4.46</v>
      </c>
      <c r="G79" s="17">
        <v>191.37</v>
      </c>
    </row>
    <row r="80" spans="1:7" ht="13.5" customHeight="1" x14ac:dyDescent="0.3">
      <c r="A80" s="11">
        <v>90717</v>
      </c>
      <c r="B80" s="12" t="s">
        <v>782</v>
      </c>
      <c r="C80" s="13" t="s">
        <v>2</v>
      </c>
      <c r="D80" s="14">
        <v>30</v>
      </c>
      <c r="E80" s="15">
        <f t="shared" si="2"/>
        <v>214.73000000000002</v>
      </c>
      <c r="F80" s="16" t="str">
        <f t="shared" si="3"/>
        <v>$4.46</v>
      </c>
      <c r="G80" s="17">
        <v>210.27</v>
      </c>
    </row>
    <row r="81" spans="1:7" ht="13.5" customHeight="1" x14ac:dyDescent="0.3">
      <c r="A81" s="11">
        <v>90723</v>
      </c>
      <c r="B81" s="12" t="s">
        <v>1151</v>
      </c>
      <c r="C81" s="13" t="s">
        <v>2</v>
      </c>
      <c r="D81" s="14">
        <v>30</v>
      </c>
      <c r="E81" s="15">
        <f t="shared" si="2"/>
        <v>111.91999999999999</v>
      </c>
      <c r="F81" s="16" t="str">
        <f t="shared" si="3"/>
        <v>$4.46</v>
      </c>
      <c r="G81" s="17">
        <v>107.46</v>
      </c>
    </row>
    <row r="82" spans="1:7" ht="13.5" customHeight="1" x14ac:dyDescent="0.3">
      <c r="A82" s="18">
        <v>90732</v>
      </c>
      <c r="B82" s="19" t="s">
        <v>1152</v>
      </c>
      <c r="C82" s="18" t="s">
        <v>2</v>
      </c>
      <c r="D82" s="20">
        <v>30</v>
      </c>
      <c r="E82" s="15">
        <f t="shared" si="2"/>
        <v>137.93</v>
      </c>
      <c r="F82" s="16" t="str">
        <f t="shared" si="3"/>
        <v>$4.46</v>
      </c>
      <c r="G82" s="17">
        <v>133.47</v>
      </c>
    </row>
    <row r="83" spans="1:7" ht="13.5" customHeight="1" x14ac:dyDescent="0.3">
      <c r="A83" s="18">
        <v>90733</v>
      </c>
      <c r="B83" s="19" t="s">
        <v>1072</v>
      </c>
      <c r="C83" s="18" t="s">
        <v>2</v>
      </c>
      <c r="D83" s="20">
        <v>30</v>
      </c>
      <c r="E83" s="15">
        <f t="shared" si="2"/>
        <v>126.88</v>
      </c>
      <c r="F83" s="16" t="str">
        <f t="shared" si="3"/>
        <v>$4.46</v>
      </c>
      <c r="G83" s="17">
        <v>122.42</v>
      </c>
    </row>
    <row r="84" spans="1:7" ht="13.5" customHeight="1" x14ac:dyDescent="0.3">
      <c r="A84" s="18">
        <v>90734</v>
      </c>
      <c r="B84" s="19" t="s">
        <v>1153</v>
      </c>
      <c r="C84" s="18" t="s">
        <v>2</v>
      </c>
      <c r="D84" s="20">
        <v>30</v>
      </c>
      <c r="E84" s="15">
        <f t="shared" si="2"/>
        <v>180.42000000000002</v>
      </c>
      <c r="F84" s="16" t="str">
        <f t="shared" si="3"/>
        <v>$4.46</v>
      </c>
      <c r="G84" s="17">
        <v>175.96</v>
      </c>
    </row>
    <row r="85" spans="1:7" ht="13.5" customHeight="1" x14ac:dyDescent="0.3">
      <c r="A85" s="18">
        <v>90736</v>
      </c>
      <c r="B85" s="19" t="s">
        <v>1154</v>
      </c>
      <c r="C85" s="18" t="s">
        <v>2</v>
      </c>
      <c r="D85" s="20">
        <v>30</v>
      </c>
      <c r="E85" s="15">
        <f t="shared" si="2"/>
        <v>217.13</v>
      </c>
      <c r="F85" s="16" t="str">
        <f t="shared" si="3"/>
        <v>$4.46</v>
      </c>
      <c r="G85" s="17">
        <v>212.67</v>
      </c>
    </row>
    <row r="86" spans="1:7" ht="13.5" customHeight="1" x14ac:dyDescent="0.3">
      <c r="A86" s="18">
        <v>90738</v>
      </c>
      <c r="B86" s="19" t="s">
        <v>1155</v>
      </c>
      <c r="C86" s="18" t="s">
        <v>2</v>
      </c>
      <c r="D86" s="20">
        <v>30</v>
      </c>
      <c r="E86" s="15">
        <f t="shared" si="2"/>
        <v>308.09999999999997</v>
      </c>
      <c r="F86" s="16" t="str">
        <f t="shared" si="3"/>
        <v>$4.46</v>
      </c>
      <c r="G86" s="17">
        <v>303.64</v>
      </c>
    </row>
    <row r="87" spans="1:7" ht="13.5" customHeight="1" x14ac:dyDescent="0.3">
      <c r="A87" s="11">
        <v>90739</v>
      </c>
      <c r="B87" s="12" t="s">
        <v>1701</v>
      </c>
      <c r="C87" s="13" t="s">
        <v>2</v>
      </c>
      <c r="D87" s="14">
        <v>30</v>
      </c>
      <c r="E87" s="15">
        <f t="shared" si="2"/>
        <v>192.67000000000002</v>
      </c>
      <c r="F87" s="16" t="str">
        <f t="shared" si="3"/>
        <v>$4.46</v>
      </c>
      <c r="G87" s="17">
        <v>188.21</v>
      </c>
    </row>
    <row r="88" spans="1:7" ht="13.5" customHeight="1" x14ac:dyDescent="0.3">
      <c r="A88" s="11">
        <v>90740</v>
      </c>
      <c r="B88" s="12" t="s">
        <v>1156</v>
      </c>
      <c r="C88" s="13" t="s">
        <v>2</v>
      </c>
      <c r="D88" s="14">
        <v>30</v>
      </c>
      <c r="E88" s="15">
        <f t="shared" si="2"/>
        <v>175.4</v>
      </c>
      <c r="F88" s="16" t="str">
        <f t="shared" si="3"/>
        <v>$4.46</v>
      </c>
      <c r="G88" s="17">
        <v>170.94</v>
      </c>
    </row>
    <row r="89" spans="1:7" ht="13.5" customHeight="1" x14ac:dyDescent="0.3">
      <c r="A89" s="11">
        <v>90743</v>
      </c>
      <c r="B89" s="12" t="s">
        <v>1157</v>
      </c>
      <c r="C89" s="13" t="s">
        <v>2</v>
      </c>
      <c r="D89" s="14">
        <v>30</v>
      </c>
      <c r="E89" s="15">
        <f t="shared" si="2"/>
        <v>79.61</v>
      </c>
      <c r="F89" s="16" t="str">
        <f t="shared" si="3"/>
        <v>$4.46</v>
      </c>
      <c r="G89" s="17">
        <v>75.150000000000006</v>
      </c>
    </row>
    <row r="90" spans="1:7" ht="13.5" customHeight="1" x14ac:dyDescent="0.3">
      <c r="A90" s="18">
        <v>90744</v>
      </c>
      <c r="B90" s="19" t="s">
        <v>1158</v>
      </c>
      <c r="C90" s="18" t="s">
        <v>2</v>
      </c>
      <c r="D90" s="20">
        <v>30</v>
      </c>
      <c r="E90" s="15">
        <f t="shared" si="2"/>
        <v>37.68</v>
      </c>
      <c r="F90" s="16" t="str">
        <f t="shared" si="3"/>
        <v>$4.46</v>
      </c>
      <c r="G90" s="17">
        <v>33.22</v>
      </c>
    </row>
    <row r="91" spans="1:7" ht="13.5" customHeight="1" x14ac:dyDescent="0.3">
      <c r="A91" s="18">
        <v>90746</v>
      </c>
      <c r="B91" s="19" t="s">
        <v>1159</v>
      </c>
      <c r="C91" s="18" t="s">
        <v>2</v>
      </c>
      <c r="D91" s="20">
        <v>30</v>
      </c>
      <c r="E91" s="15">
        <f t="shared" si="2"/>
        <v>79.61</v>
      </c>
      <c r="F91" s="16" t="str">
        <f t="shared" si="3"/>
        <v>$4.46</v>
      </c>
      <c r="G91" s="17">
        <v>75.150000000000006</v>
      </c>
    </row>
    <row r="92" spans="1:7" ht="13.5" customHeight="1" x14ac:dyDescent="0.3">
      <c r="A92" s="18">
        <v>90747</v>
      </c>
      <c r="B92" s="19" t="s">
        <v>1160</v>
      </c>
      <c r="C92" s="18" t="s">
        <v>2</v>
      </c>
      <c r="D92" s="20">
        <v>30</v>
      </c>
      <c r="E92" s="15">
        <f t="shared" si="2"/>
        <v>175.4</v>
      </c>
      <c r="F92" s="16" t="str">
        <f t="shared" si="3"/>
        <v>$4.46</v>
      </c>
      <c r="G92" s="17">
        <v>170.94</v>
      </c>
    </row>
    <row r="93" spans="1:7" ht="13.5" customHeight="1" x14ac:dyDescent="0.3">
      <c r="A93" s="11">
        <v>90748</v>
      </c>
      <c r="B93" s="12" t="s">
        <v>1161</v>
      </c>
      <c r="C93" s="13" t="s">
        <v>2</v>
      </c>
      <c r="D93" s="14">
        <v>30</v>
      </c>
      <c r="E93" s="15">
        <f t="shared" si="2"/>
        <v>46.35</v>
      </c>
      <c r="F93" s="16" t="str">
        <f t="shared" si="3"/>
        <v>$4.46</v>
      </c>
      <c r="G93" s="17">
        <v>41.89</v>
      </c>
    </row>
    <row r="94" spans="1:7" ht="13.5" customHeight="1" x14ac:dyDescent="0.3">
      <c r="A94" s="11">
        <v>90750</v>
      </c>
      <c r="B94" s="12" t="s">
        <v>1162</v>
      </c>
      <c r="C94" s="13" t="s">
        <v>2</v>
      </c>
      <c r="D94" s="14">
        <v>30</v>
      </c>
      <c r="E94" s="15">
        <f t="shared" si="2"/>
        <v>240.06</v>
      </c>
      <c r="F94" s="16" t="str">
        <f t="shared" si="3"/>
        <v>$4.46</v>
      </c>
      <c r="G94" s="17">
        <v>235.6</v>
      </c>
    </row>
    <row r="95" spans="1:7" ht="13.5" customHeight="1" x14ac:dyDescent="0.3">
      <c r="A95" s="11">
        <v>90756</v>
      </c>
      <c r="B95" s="12" t="s">
        <v>1163</v>
      </c>
      <c r="C95" s="13" t="s">
        <v>2</v>
      </c>
      <c r="D95" s="14">
        <v>30</v>
      </c>
      <c r="E95" s="15">
        <f t="shared" si="2"/>
        <v>36.83</v>
      </c>
      <c r="F95" s="16" t="str">
        <f t="shared" si="3"/>
        <v>$4.46</v>
      </c>
      <c r="G95" s="17">
        <v>32.369999999999997</v>
      </c>
    </row>
    <row r="96" spans="1:7" ht="13.5" customHeight="1" x14ac:dyDescent="0.3">
      <c r="A96" s="11">
        <v>90758</v>
      </c>
      <c r="B96" s="12" t="s">
        <v>1164</v>
      </c>
      <c r="C96" s="13" t="s">
        <v>2</v>
      </c>
      <c r="D96" s="14">
        <v>30</v>
      </c>
      <c r="E96" s="15">
        <f t="shared" si="2"/>
        <v>0</v>
      </c>
      <c r="F96" s="16" t="str">
        <f t="shared" si="3"/>
        <v/>
      </c>
      <c r="G96" s="17">
        <v>0</v>
      </c>
    </row>
    <row r="97" spans="1:7" ht="13.5" customHeight="1" x14ac:dyDescent="0.3">
      <c r="A97" s="11">
        <v>90759</v>
      </c>
      <c r="B97" s="12" t="s">
        <v>1165</v>
      </c>
      <c r="C97" s="13" t="s">
        <v>2</v>
      </c>
      <c r="D97" s="14">
        <v>30</v>
      </c>
      <c r="E97" s="15">
        <f t="shared" si="2"/>
        <v>69.209999999999994</v>
      </c>
      <c r="F97" s="16" t="str">
        <f t="shared" si="3"/>
        <v>$4.46</v>
      </c>
      <c r="G97" s="17">
        <v>64.75</v>
      </c>
    </row>
    <row r="98" spans="1:7" ht="13.5" customHeight="1" x14ac:dyDescent="0.3">
      <c r="A98" s="11">
        <v>91304</v>
      </c>
      <c r="B98" s="12" t="s">
        <v>1432</v>
      </c>
      <c r="C98" s="13" t="s">
        <v>2</v>
      </c>
      <c r="D98" s="14">
        <v>9</v>
      </c>
      <c r="E98" s="15">
        <f t="shared" si="2"/>
        <v>191.92</v>
      </c>
      <c r="F98" s="16" t="str">
        <f t="shared" si="3"/>
        <v/>
      </c>
      <c r="G98" s="17">
        <v>191.92</v>
      </c>
    </row>
    <row r="99" spans="1:7" ht="13.5" customHeight="1" x14ac:dyDescent="0.3">
      <c r="A99" s="11">
        <v>91318</v>
      </c>
      <c r="B99" s="12" t="s">
        <v>1877</v>
      </c>
      <c r="C99" s="13" t="s">
        <v>2</v>
      </c>
      <c r="D99" s="14">
        <v>9</v>
      </c>
      <c r="E99" s="15">
        <f t="shared" si="2"/>
        <v>56.2</v>
      </c>
      <c r="F99" s="16" t="str">
        <f t="shared" si="3"/>
        <v/>
      </c>
      <c r="G99" s="17">
        <v>56.2</v>
      </c>
    </row>
    <row r="100" spans="1:7" ht="13.5" customHeight="1" x14ac:dyDescent="0.3">
      <c r="A100" s="11">
        <v>91319</v>
      </c>
      <c r="B100" s="12" t="s">
        <v>1878</v>
      </c>
      <c r="C100" s="13" t="s">
        <v>2</v>
      </c>
      <c r="D100" s="14">
        <v>9</v>
      </c>
      <c r="E100" s="15">
        <f t="shared" si="2"/>
        <v>94.8</v>
      </c>
      <c r="F100" s="16" t="str">
        <f t="shared" si="3"/>
        <v/>
      </c>
      <c r="G100" s="17">
        <v>94.8</v>
      </c>
    </row>
    <row r="101" spans="1:7" ht="13.5" customHeight="1" x14ac:dyDescent="0.3">
      <c r="A101" s="11">
        <v>91320</v>
      </c>
      <c r="B101" s="12" t="s">
        <v>1434</v>
      </c>
      <c r="C101" s="13" t="s">
        <v>2</v>
      </c>
      <c r="D101" s="14">
        <v>9</v>
      </c>
      <c r="E101" s="15">
        <f t="shared" si="2"/>
        <v>168.37</v>
      </c>
      <c r="F101" s="16" t="str">
        <f t="shared" si="3"/>
        <v/>
      </c>
      <c r="G101" s="17">
        <v>168.37</v>
      </c>
    </row>
    <row r="102" spans="1:7" ht="13.5" customHeight="1" x14ac:dyDescent="0.3">
      <c r="A102" s="11">
        <v>91321</v>
      </c>
      <c r="B102" s="12" t="s">
        <v>1435</v>
      </c>
      <c r="C102" s="13" t="s">
        <v>2</v>
      </c>
      <c r="D102" s="14">
        <v>9</v>
      </c>
      <c r="E102" s="15">
        <f t="shared" si="2"/>
        <v>147.06</v>
      </c>
      <c r="F102" s="16" t="str">
        <f t="shared" si="3"/>
        <v/>
      </c>
      <c r="G102" s="17">
        <v>147.06</v>
      </c>
    </row>
    <row r="103" spans="1:7" ht="13.5" customHeight="1" x14ac:dyDescent="0.3">
      <c r="A103" s="11">
        <v>91322</v>
      </c>
      <c r="B103" s="12" t="s">
        <v>1436</v>
      </c>
      <c r="C103" s="13" t="s">
        <v>2</v>
      </c>
      <c r="D103" s="14">
        <v>9</v>
      </c>
      <c r="E103" s="15">
        <f t="shared" si="2"/>
        <v>161.65</v>
      </c>
      <c r="F103" s="16" t="str">
        <f t="shared" si="3"/>
        <v/>
      </c>
      <c r="G103" s="17">
        <v>161.65</v>
      </c>
    </row>
    <row r="104" spans="1:7" ht="13.5" customHeight="1" x14ac:dyDescent="0.3">
      <c r="A104" s="11">
        <v>91323</v>
      </c>
      <c r="B104" s="12" t="s">
        <v>1433</v>
      </c>
      <c r="C104" s="13" t="s">
        <v>2</v>
      </c>
      <c r="D104" s="14">
        <v>9</v>
      </c>
      <c r="E104" s="15">
        <f t="shared" si="2"/>
        <v>201.91</v>
      </c>
      <c r="F104" s="16" t="str">
        <f t="shared" si="3"/>
        <v/>
      </c>
      <c r="G104" s="17">
        <v>201.91</v>
      </c>
    </row>
    <row r="105" spans="1:7" ht="13.5" customHeight="1" x14ac:dyDescent="0.3">
      <c r="A105" s="11" t="s">
        <v>1702</v>
      </c>
      <c r="B105" s="12" t="s">
        <v>1006</v>
      </c>
      <c r="C105" s="13">
        <v>1</v>
      </c>
      <c r="D105" s="14">
        <v>9</v>
      </c>
      <c r="E105" s="15">
        <f t="shared" si="2"/>
        <v>14.99</v>
      </c>
      <c r="F105" s="16" t="str">
        <f t="shared" si="3"/>
        <v/>
      </c>
      <c r="G105" s="17">
        <v>14.99</v>
      </c>
    </row>
    <row r="106" spans="1:7" ht="13.5" customHeight="1" x14ac:dyDescent="0.3">
      <c r="A106" s="11" t="s">
        <v>1879</v>
      </c>
      <c r="B106" s="12" t="s">
        <v>2032</v>
      </c>
      <c r="C106" s="13">
        <v>1</v>
      </c>
      <c r="D106" s="14">
        <v>9</v>
      </c>
      <c r="E106" s="15">
        <f t="shared" si="2"/>
        <v>310</v>
      </c>
      <c r="F106" s="16" t="str">
        <f t="shared" si="3"/>
        <v/>
      </c>
      <c r="G106" s="17">
        <v>310</v>
      </c>
    </row>
    <row r="107" spans="1:7" ht="13.5" customHeight="1" x14ac:dyDescent="0.3">
      <c r="A107" s="11" t="s">
        <v>4</v>
      </c>
      <c r="B107" s="12" t="s">
        <v>5</v>
      </c>
      <c r="C107" s="13" t="s">
        <v>2</v>
      </c>
      <c r="D107" s="14">
        <v>9</v>
      </c>
      <c r="E107" s="15">
        <f t="shared" si="2"/>
        <v>335.22</v>
      </c>
      <c r="F107" s="16" t="str">
        <f t="shared" si="3"/>
        <v/>
      </c>
      <c r="G107" s="17">
        <v>335.22</v>
      </c>
    </row>
    <row r="108" spans="1:7" ht="13.5" customHeight="1" x14ac:dyDescent="0.3">
      <c r="A108" s="18" t="s">
        <v>1684</v>
      </c>
      <c r="B108" s="19" t="s">
        <v>1685</v>
      </c>
      <c r="C108" s="18" t="s">
        <v>1709</v>
      </c>
      <c r="D108" s="20">
        <v>9</v>
      </c>
      <c r="E108" s="15">
        <f t="shared" si="2"/>
        <v>152.28</v>
      </c>
      <c r="F108" s="16" t="str">
        <f t="shared" si="3"/>
        <v/>
      </c>
      <c r="G108" s="17">
        <v>152.28</v>
      </c>
    </row>
    <row r="109" spans="1:7" ht="13.5" customHeight="1" x14ac:dyDescent="0.3">
      <c r="A109" s="18" t="s">
        <v>1686</v>
      </c>
      <c r="B109" s="19" t="s">
        <v>1687</v>
      </c>
      <c r="C109" s="18" t="s">
        <v>1709</v>
      </c>
      <c r="D109" s="20">
        <v>9</v>
      </c>
      <c r="E109" s="15">
        <f t="shared" si="2"/>
        <v>0</v>
      </c>
      <c r="F109" s="16" t="str">
        <f t="shared" si="3"/>
        <v/>
      </c>
      <c r="G109" s="17">
        <v>0</v>
      </c>
    </row>
    <row r="110" spans="1:7" ht="13.5" customHeight="1" x14ac:dyDescent="0.3">
      <c r="A110" s="18" t="s">
        <v>1022</v>
      </c>
      <c r="B110" s="19" t="s">
        <v>1023</v>
      </c>
      <c r="C110" s="18" t="s">
        <v>1709</v>
      </c>
      <c r="D110" s="20">
        <v>9</v>
      </c>
      <c r="E110" s="15">
        <f t="shared" si="2"/>
        <v>0</v>
      </c>
      <c r="F110" s="16" t="str">
        <f t="shared" si="3"/>
        <v/>
      </c>
      <c r="G110" s="17">
        <v>0</v>
      </c>
    </row>
    <row r="111" spans="1:7" ht="13.5" customHeight="1" x14ac:dyDescent="0.3">
      <c r="A111" s="18" t="s">
        <v>783</v>
      </c>
      <c r="B111" s="19" t="s">
        <v>1185</v>
      </c>
      <c r="C111" s="18" t="s">
        <v>2</v>
      </c>
      <c r="D111" s="20">
        <v>9</v>
      </c>
      <c r="E111" s="15">
        <f t="shared" si="2"/>
        <v>70518.98</v>
      </c>
      <c r="F111" s="16" t="str">
        <f t="shared" si="3"/>
        <v/>
      </c>
      <c r="G111" s="17">
        <v>70518.98</v>
      </c>
    </row>
    <row r="112" spans="1:7" ht="13.5" customHeight="1" x14ac:dyDescent="0.3">
      <c r="A112" s="11" t="s">
        <v>1086</v>
      </c>
      <c r="B112" s="12" t="s">
        <v>1087</v>
      </c>
      <c r="C112" s="13" t="s">
        <v>1709</v>
      </c>
      <c r="D112" s="14">
        <v>9</v>
      </c>
      <c r="E112" s="15">
        <f t="shared" si="2"/>
        <v>98.18</v>
      </c>
      <c r="F112" s="16" t="str">
        <f t="shared" si="3"/>
        <v/>
      </c>
      <c r="G112" s="17">
        <v>98.18</v>
      </c>
    </row>
    <row r="113" spans="1:7" ht="13.5" customHeight="1" x14ac:dyDescent="0.3">
      <c r="A113" s="11" t="s">
        <v>1014</v>
      </c>
      <c r="B113" s="12" t="s">
        <v>1015</v>
      </c>
      <c r="C113" s="13" t="s">
        <v>1709</v>
      </c>
      <c r="D113" s="14">
        <v>9</v>
      </c>
      <c r="E113" s="15">
        <f t="shared" si="2"/>
        <v>525.62</v>
      </c>
      <c r="F113" s="16" t="str">
        <f t="shared" si="3"/>
        <v/>
      </c>
      <c r="G113" s="17">
        <v>525.62</v>
      </c>
    </row>
    <row r="114" spans="1:7" ht="13.5" customHeight="1" x14ac:dyDescent="0.3">
      <c r="A114" s="18" t="s">
        <v>784</v>
      </c>
      <c r="B114" s="19" t="s">
        <v>785</v>
      </c>
      <c r="C114" s="18" t="s">
        <v>2</v>
      </c>
      <c r="D114" s="14">
        <v>30</v>
      </c>
      <c r="E114" s="15">
        <f t="shared" si="2"/>
        <v>324.84999999999997</v>
      </c>
      <c r="F114" s="16" t="str">
        <f t="shared" si="3"/>
        <v>$4.46</v>
      </c>
      <c r="G114" s="17">
        <v>320.39</v>
      </c>
    </row>
    <row r="115" spans="1:7" ht="13.5" customHeight="1" x14ac:dyDescent="0.3">
      <c r="A115" s="18" t="s">
        <v>1688</v>
      </c>
      <c r="B115" s="19" t="s">
        <v>1689</v>
      </c>
      <c r="C115" s="18" t="s">
        <v>1709</v>
      </c>
      <c r="D115" s="20">
        <v>9</v>
      </c>
      <c r="E115" s="15">
        <f t="shared" si="2"/>
        <v>706.23</v>
      </c>
      <c r="F115" s="16" t="str">
        <f t="shared" si="3"/>
        <v/>
      </c>
      <c r="G115" s="17">
        <v>706.23</v>
      </c>
    </row>
    <row r="116" spans="1:7" ht="13.5" customHeight="1" x14ac:dyDescent="0.3">
      <c r="A116" s="18" t="s">
        <v>786</v>
      </c>
      <c r="B116" s="19" t="s">
        <v>787</v>
      </c>
      <c r="C116" s="18" t="s">
        <v>2</v>
      </c>
      <c r="D116" s="14">
        <v>30</v>
      </c>
      <c r="E116" s="15">
        <f t="shared" si="2"/>
        <v>16287.339999999998</v>
      </c>
      <c r="F116" s="16" t="str">
        <f t="shared" si="3"/>
        <v>$4.46</v>
      </c>
      <c r="G116" s="17">
        <v>16282.88</v>
      </c>
    </row>
    <row r="117" spans="1:7" ht="13.5" customHeight="1" x14ac:dyDescent="0.3">
      <c r="A117" s="18" t="s">
        <v>788</v>
      </c>
      <c r="B117" s="19" t="s">
        <v>789</v>
      </c>
      <c r="C117" s="18" t="s">
        <v>2</v>
      </c>
      <c r="D117" s="20">
        <v>9</v>
      </c>
      <c r="E117" s="15">
        <f t="shared" si="2"/>
        <v>185.35</v>
      </c>
      <c r="F117" s="16" t="str">
        <f t="shared" si="3"/>
        <v/>
      </c>
      <c r="G117" s="17">
        <v>185.35</v>
      </c>
    </row>
    <row r="118" spans="1:7" ht="13.5" customHeight="1" x14ac:dyDescent="0.3">
      <c r="A118" s="18" t="s">
        <v>1690</v>
      </c>
      <c r="B118" s="19" t="s">
        <v>1691</v>
      </c>
      <c r="C118" s="18" t="s">
        <v>2</v>
      </c>
      <c r="D118" s="20">
        <v>9</v>
      </c>
      <c r="E118" s="15">
        <f t="shared" si="2"/>
        <v>263.52</v>
      </c>
      <c r="F118" s="16" t="str">
        <f t="shared" si="3"/>
        <v/>
      </c>
      <c r="G118" s="17">
        <v>263.52</v>
      </c>
    </row>
    <row r="119" spans="1:7" ht="13.5" customHeight="1" x14ac:dyDescent="0.3">
      <c r="A119" s="11" t="s">
        <v>1795</v>
      </c>
      <c r="B119" s="12" t="s">
        <v>1796</v>
      </c>
      <c r="C119" s="13" t="s">
        <v>2</v>
      </c>
      <c r="D119" s="14">
        <v>9</v>
      </c>
      <c r="E119" s="15">
        <f t="shared" si="2"/>
        <v>686.38</v>
      </c>
      <c r="F119" s="16" t="str">
        <f t="shared" si="3"/>
        <v/>
      </c>
      <c r="G119" s="17">
        <v>686.38</v>
      </c>
    </row>
    <row r="120" spans="1:7" ht="13.5" customHeight="1" x14ac:dyDescent="0.3">
      <c r="A120" s="18" t="s">
        <v>2029</v>
      </c>
      <c r="B120" s="19" t="s">
        <v>2030</v>
      </c>
      <c r="C120" s="18" t="s">
        <v>1709</v>
      </c>
      <c r="D120" s="20">
        <v>9</v>
      </c>
      <c r="E120" s="15">
        <f t="shared" si="2"/>
        <v>0</v>
      </c>
      <c r="F120" s="16" t="str">
        <f t="shared" si="3"/>
        <v/>
      </c>
      <c r="G120" s="17">
        <v>0</v>
      </c>
    </row>
    <row r="121" spans="1:7" ht="13.5" customHeight="1" x14ac:dyDescent="0.3">
      <c r="A121" s="11" t="s">
        <v>6</v>
      </c>
      <c r="B121" s="12" t="s">
        <v>7</v>
      </c>
      <c r="C121" s="13" t="s">
        <v>2</v>
      </c>
      <c r="D121" s="14">
        <v>30</v>
      </c>
      <c r="E121" s="15">
        <f t="shared" si="2"/>
        <v>814.87</v>
      </c>
      <c r="F121" s="16" t="str">
        <f t="shared" si="3"/>
        <v>$4.46</v>
      </c>
      <c r="G121" s="17">
        <v>810.41</v>
      </c>
    </row>
    <row r="122" spans="1:7" ht="13.5" customHeight="1" x14ac:dyDescent="0.3">
      <c r="A122" s="11" t="s">
        <v>1443</v>
      </c>
      <c r="B122" s="12" t="s">
        <v>1444</v>
      </c>
      <c r="C122" s="13" t="s">
        <v>2</v>
      </c>
      <c r="D122" s="14">
        <v>30</v>
      </c>
      <c r="E122" s="15">
        <f t="shared" si="2"/>
        <v>5.59</v>
      </c>
      <c r="F122" s="16" t="str">
        <f t="shared" si="3"/>
        <v>$4.46</v>
      </c>
      <c r="G122" s="17">
        <v>1.1299999999999999</v>
      </c>
    </row>
    <row r="123" spans="1:7" ht="13.5" customHeight="1" x14ac:dyDescent="0.3">
      <c r="A123" s="11" t="s">
        <v>1445</v>
      </c>
      <c r="B123" s="12" t="s">
        <v>1956</v>
      </c>
      <c r="C123" s="13">
        <v>1</v>
      </c>
      <c r="D123" s="14">
        <v>9</v>
      </c>
      <c r="E123" s="15">
        <f t="shared" si="2"/>
        <v>2.36</v>
      </c>
      <c r="F123" s="16" t="str">
        <f t="shared" si="3"/>
        <v/>
      </c>
      <c r="G123" s="17">
        <v>2.36</v>
      </c>
    </row>
    <row r="124" spans="1:7" ht="13.5" customHeight="1" x14ac:dyDescent="0.3">
      <c r="A124" s="11" t="s">
        <v>1446</v>
      </c>
      <c r="B124" s="12" t="s">
        <v>1447</v>
      </c>
      <c r="C124" s="13" t="s">
        <v>2</v>
      </c>
      <c r="D124" s="14">
        <v>30</v>
      </c>
      <c r="E124" s="15">
        <f t="shared" si="2"/>
        <v>4.9399999999999995</v>
      </c>
      <c r="F124" s="16" t="str">
        <f t="shared" si="3"/>
        <v>$4.46</v>
      </c>
      <c r="G124" s="17">
        <v>0.48</v>
      </c>
    </row>
    <row r="125" spans="1:7" ht="13.5" customHeight="1" x14ac:dyDescent="0.3">
      <c r="A125" s="11" t="s">
        <v>8</v>
      </c>
      <c r="B125" s="12" t="s">
        <v>9</v>
      </c>
      <c r="C125" s="13" t="s">
        <v>2</v>
      </c>
      <c r="D125" s="14">
        <v>9</v>
      </c>
      <c r="E125" s="15">
        <f t="shared" si="2"/>
        <v>0.28999999999999998</v>
      </c>
      <c r="F125" s="16" t="str">
        <f t="shared" si="3"/>
        <v/>
      </c>
      <c r="G125" s="17">
        <v>0.28999999999999998</v>
      </c>
    </row>
    <row r="126" spans="1:7" ht="13.5" customHeight="1" x14ac:dyDescent="0.3">
      <c r="A126" s="11" t="s">
        <v>791</v>
      </c>
      <c r="B126" s="12" t="s">
        <v>792</v>
      </c>
      <c r="C126" s="13">
        <v>1</v>
      </c>
      <c r="D126" s="14">
        <v>9</v>
      </c>
      <c r="E126" s="15">
        <f t="shared" si="2"/>
        <v>16.95</v>
      </c>
      <c r="F126" s="16" t="str">
        <f t="shared" si="3"/>
        <v/>
      </c>
      <c r="G126" s="17">
        <v>16.95</v>
      </c>
    </row>
    <row r="127" spans="1:7" ht="13.5" customHeight="1" x14ac:dyDescent="0.3">
      <c r="A127" s="11" t="s">
        <v>793</v>
      </c>
      <c r="B127" s="12" t="s">
        <v>794</v>
      </c>
      <c r="C127" s="13" t="s">
        <v>2</v>
      </c>
      <c r="D127" s="14">
        <v>9</v>
      </c>
      <c r="E127" s="15">
        <f t="shared" si="2"/>
        <v>432.33</v>
      </c>
      <c r="F127" s="16" t="str">
        <f t="shared" si="3"/>
        <v/>
      </c>
      <c r="G127" s="17">
        <v>432.33</v>
      </c>
    </row>
    <row r="128" spans="1:7" ht="13.5" customHeight="1" x14ac:dyDescent="0.3">
      <c r="A128" s="11" t="s">
        <v>2040</v>
      </c>
      <c r="B128" s="12" t="s">
        <v>2041</v>
      </c>
      <c r="C128" s="13" t="s">
        <v>2</v>
      </c>
      <c r="D128" s="14">
        <v>30</v>
      </c>
      <c r="E128" s="15">
        <f t="shared" si="2"/>
        <v>6.96</v>
      </c>
      <c r="F128" s="16" t="str">
        <f t="shared" si="3"/>
        <v>$4.46</v>
      </c>
      <c r="G128" s="17">
        <v>2.5</v>
      </c>
    </row>
    <row r="129" spans="1:7" ht="13.5" customHeight="1" x14ac:dyDescent="0.3">
      <c r="A129" s="11" t="s">
        <v>11</v>
      </c>
      <c r="B129" s="12" t="s">
        <v>12</v>
      </c>
      <c r="C129" s="13" t="s">
        <v>2</v>
      </c>
      <c r="D129" s="14">
        <v>9</v>
      </c>
      <c r="E129" s="15">
        <f t="shared" si="2"/>
        <v>21.01</v>
      </c>
      <c r="F129" s="16" t="str">
        <f t="shared" si="3"/>
        <v/>
      </c>
      <c r="G129" s="17">
        <v>21.01</v>
      </c>
    </row>
    <row r="130" spans="1:7" ht="13.5" customHeight="1" x14ac:dyDescent="0.3">
      <c r="A130" s="11" t="s">
        <v>795</v>
      </c>
      <c r="B130" s="12" t="s">
        <v>796</v>
      </c>
      <c r="C130" s="13" t="s">
        <v>2</v>
      </c>
      <c r="D130" s="14">
        <v>9</v>
      </c>
      <c r="E130" s="15">
        <f t="shared" si="2"/>
        <v>0.52</v>
      </c>
      <c r="F130" s="16" t="str">
        <f t="shared" si="3"/>
        <v/>
      </c>
      <c r="G130" s="17">
        <v>0.52</v>
      </c>
    </row>
    <row r="131" spans="1:7" ht="13.5" customHeight="1" x14ac:dyDescent="0.3">
      <c r="A131" s="11" t="s">
        <v>797</v>
      </c>
      <c r="B131" s="12" t="s">
        <v>798</v>
      </c>
      <c r="C131" s="13" t="s">
        <v>2</v>
      </c>
      <c r="D131" s="14">
        <v>30</v>
      </c>
      <c r="E131" s="15">
        <f t="shared" si="2"/>
        <v>49.03</v>
      </c>
      <c r="F131" s="16" t="str">
        <f t="shared" si="3"/>
        <v>$4.46</v>
      </c>
      <c r="G131" s="17">
        <v>44.57</v>
      </c>
    </row>
    <row r="132" spans="1:7" ht="13.5" customHeight="1" x14ac:dyDescent="0.3">
      <c r="A132" s="11" t="s">
        <v>1881</v>
      </c>
      <c r="B132" s="12" t="s">
        <v>1882</v>
      </c>
      <c r="C132" s="13">
        <v>1</v>
      </c>
      <c r="D132" s="14">
        <v>9</v>
      </c>
      <c r="E132" s="15">
        <f t="shared" si="2"/>
        <v>0.31</v>
      </c>
      <c r="F132" s="16" t="str">
        <f t="shared" si="3"/>
        <v/>
      </c>
      <c r="G132" s="17">
        <v>0.31</v>
      </c>
    </row>
    <row r="133" spans="1:7" ht="13.5" customHeight="1" x14ac:dyDescent="0.3">
      <c r="A133" s="11" t="s">
        <v>1883</v>
      </c>
      <c r="B133" s="12" t="s">
        <v>746</v>
      </c>
      <c r="C133" s="13">
        <v>1</v>
      </c>
      <c r="D133" s="14">
        <v>9</v>
      </c>
      <c r="E133" s="15">
        <f t="shared" ref="E133:E196" si="4">IF(ISTEXT(G133),0,IF(F133="$4.46",F133+G133,G133))</f>
        <v>15.28</v>
      </c>
      <c r="F133" s="16" t="str">
        <f t="shared" ref="F133:F196" si="5">IF(G133=0,"",IF(D133=30,"$4.46",""))</f>
        <v/>
      </c>
      <c r="G133" s="17">
        <v>15.28</v>
      </c>
    </row>
    <row r="134" spans="1:7" ht="13.5" customHeight="1" x14ac:dyDescent="0.3">
      <c r="A134" s="11" t="s">
        <v>13</v>
      </c>
      <c r="B134" s="12" t="s">
        <v>14</v>
      </c>
      <c r="C134" s="13" t="s">
        <v>2</v>
      </c>
      <c r="D134" s="14">
        <v>9</v>
      </c>
      <c r="E134" s="15">
        <f t="shared" si="4"/>
        <v>4.1900000000000004</v>
      </c>
      <c r="F134" s="16" t="str">
        <f t="shared" si="5"/>
        <v/>
      </c>
      <c r="G134" s="17">
        <v>4.1900000000000004</v>
      </c>
    </row>
    <row r="135" spans="1:7" ht="13.5" customHeight="1" x14ac:dyDescent="0.3">
      <c r="A135" s="11" t="s">
        <v>799</v>
      </c>
      <c r="B135" s="12" t="s">
        <v>800</v>
      </c>
      <c r="C135" s="13" t="s">
        <v>2</v>
      </c>
      <c r="D135" s="14">
        <v>9</v>
      </c>
      <c r="E135" s="15">
        <f t="shared" si="4"/>
        <v>1.38</v>
      </c>
      <c r="F135" s="16" t="str">
        <f t="shared" si="5"/>
        <v/>
      </c>
      <c r="G135" s="17">
        <v>1.38</v>
      </c>
    </row>
    <row r="136" spans="1:7" ht="13.5" customHeight="1" x14ac:dyDescent="0.3">
      <c r="A136" s="11" t="s">
        <v>15</v>
      </c>
      <c r="B136" s="12" t="s">
        <v>16</v>
      </c>
      <c r="C136" s="13" t="s">
        <v>2</v>
      </c>
      <c r="D136" s="14">
        <v>30</v>
      </c>
      <c r="E136" s="15">
        <f t="shared" si="4"/>
        <v>50.32</v>
      </c>
      <c r="F136" s="16" t="str">
        <f t="shared" si="5"/>
        <v>$4.46</v>
      </c>
      <c r="G136" s="17">
        <v>45.86</v>
      </c>
    </row>
    <row r="137" spans="1:7" ht="13.5" customHeight="1" x14ac:dyDescent="0.3">
      <c r="A137" s="11" t="s">
        <v>17</v>
      </c>
      <c r="B137" s="12" t="s">
        <v>1189</v>
      </c>
      <c r="C137" s="13" t="s">
        <v>2</v>
      </c>
      <c r="D137" s="14">
        <v>9</v>
      </c>
      <c r="E137" s="15">
        <f t="shared" si="4"/>
        <v>0.05</v>
      </c>
      <c r="F137" s="16" t="str">
        <f t="shared" si="5"/>
        <v/>
      </c>
      <c r="G137" s="17">
        <v>0.05</v>
      </c>
    </row>
    <row r="138" spans="1:7" ht="13.5" customHeight="1" x14ac:dyDescent="0.3">
      <c r="A138" s="11" t="s">
        <v>18</v>
      </c>
      <c r="B138" s="12" t="s">
        <v>19</v>
      </c>
      <c r="C138" s="13" t="s">
        <v>2</v>
      </c>
      <c r="D138" s="14">
        <v>9</v>
      </c>
      <c r="E138" s="15">
        <f t="shared" si="4"/>
        <v>0.39</v>
      </c>
      <c r="F138" s="16" t="str">
        <f t="shared" si="5"/>
        <v/>
      </c>
      <c r="G138" s="17">
        <v>0.39</v>
      </c>
    </row>
    <row r="139" spans="1:7" ht="13.5" customHeight="1" x14ac:dyDescent="0.3">
      <c r="A139" s="11" t="s">
        <v>20</v>
      </c>
      <c r="B139" s="12" t="s">
        <v>21</v>
      </c>
      <c r="C139" s="13" t="s">
        <v>2</v>
      </c>
      <c r="D139" s="14">
        <v>9</v>
      </c>
      <c r="E139" s="15">
        <f t="shared" si="4"/>
        <v>0.04</v>
      </c>
      <c r="F139" s="16" t="str">
        <f t="shared" si="5"/>
        <v/>
      </c>
      <c r="G139" s="17">
        <v>0.04</v>
      </c>
    </row>
    <row r="140" spans="1:7" ht="13.5" customHeight="1" x14ac:dyDescent="0.3">
      <c r="A140" s="11" t="s">
        <v>1190</v>
      </c>
      <c r="B140" s="12" t="s">
        <v>1191</v>
      </c>
      <c r="C140" s="13" t="s">
        <v>2</v>
      </c>
      <c r="D140" s="14">
        <v>9</v>
      </c>
      <c r="E140" s="15">
        <f t="shared" si="4"/>
        <v>0.05</v>
      </c>
      <c r="F140" s="16" t="str">
        <f t="shared" si="5"/>
        <v/>
      </c>
      <c r="G140" s="17">
        <v>0.05</v>
      </c>
    </row>
    <row r="141" spans="1:7" ht="13.5" customHeight="1" x14ac:dyDescent="0.3">
      <c r="A141" s="11" t="s">
        <v>1449</v>
      </c>
      <c r="B141" s="12" t="s">
        <v>1450</v>
      </c>
      <c r="C141" s="13" t="s">
        <v>2</v>
      </c>
      <c r="D141" s="14">
        <v>9</v>
      </c>
      <c r="E141" s="15">
        <f t="shared" si="4"/>
        <v>0.05</v>
      </c>
      <c r="F141" s="16" t="str">
        <f t="shared" si="5"/>
        <v/>
      </c>
      <c r="G141" s="17">
        <v>0.05</v>
      </c>
    </row>
    <row r="142" spans="1:7" ht="13.5" customHeight="1" x14ac:dyDescent="0.3">
      <c r="A142" s="11" t="s">
        <v>1451</v>
      </c>
      <c r="B142" s="12" t="s">
        <v>1452</v>
      </c>
      <c r="C142" s="13" t="s">
        <v>2</v>
      </c>
      <c r="D142" s="14">
        <v>9</v>
      </c>
      <c r="E142" s="15">
        <f t="shared" si="4"/>
        <v>0.05</v>
      </c>
      <c r="F142" s="16" t="str">
        <f t="shared" si="5"/>
        <v/>
      </c>
      <c r="G142" s="17">
        <v>0.05</v>
      </c>
    </row>
    <row r="143" spans="1:7" ht="13.5" customHeight="1" x14ac:dyDescent="0.3">
      <c r="A143" s="11" t="s">
        <v>1406</v>
      </c>
      <c r="B143" s="12" t="s">
        <v>1407</v>
      </c>
      <c r="C143" s="13" t="s">
        <v>2</v>
      </c>
      <c r="D143" s="14">
        <v>9</v>
      </c>
      <c r="E143" s="15">
        <f t="shared" si="4"/>
        <v>0.09</v>
      </c>
      <c r="F143" s="16" t="str">
        <f t="shared" si="5"/>
        <v/>
      </c>
      <c r="G143" s="17">
        <v>0.09</v>
      </c>
    </row>
    <row r="144" spans="1:7" ht="13.5" customHeight="1" x14ac:dyDescent="0.3">
      <c r="A144" s="11" t="s">
        <v>1453</v>
      </c>
      <c r="B144" s="12" t="s">
        <v>1454</v>
      </c>
      <c r="C144" s="13" t="s">
        <v>2</v>
      </c>
      <c r="D144" s="14">
        <v>30</v>
      </c>
      <c r="E144" s="15">
        <f t="shared" si="4"/>
        <v>0</v>
      </c>
      <c r="F144" s="16" t="str">
        <f t="shared" si="5"/>
        <v/>
      </c>
      <c r="G144" s="17">
        <v>0</v>
      </c>
    </row>
    <row r="145" spans="1:7" ht="13.5" customHeight="1" x14ac:dyDescent="0.3">
      <c r="A145" s="11" t="s">
        <v>22</v>
      </c>
      <c r="B145" s="12" t="s">
        <v>23</v>
      </c>
      <c r="C145" s="13" t="s">
        <v>2</v>
      </c>
      <c r="D145" s="14">
        <v>9</v>
      </c>
      <c r="E145" s="15">
        <f t="shared" si="4"/>
        <v>0.39</v>
      </c>
      <c r="F145" s="16" t="str">
        <f t="shared" si="5"/>
        <v/>
      </c>
      <c r="G145" s="17">
        <v>0.39</v>
      </c>
    </row>
    <row r="146" spans="1:7" ht="13.5" customHeight="1" x14ac:dyDescent="0.3">
      <c r="A146" s="11" t="s">
        <v>1884</v>
      </c>
      <c r="B146" s="12" t="s">
        <v>1885</v>
      </c>
      <c r="C146" s="13" t="s">
        <v>2</v>
      </c>
      <c r="D146" s="14">
        <v>30</v>
      </c>
      <c r="E146" s="15">
        <f t="shared" si="4"/>
        <v>4.82</v>
      </c>
      <c r="F146" s="16" t="str">
        <f t="shared" si="5"/>
        <v>$4.46</v>
      </c>
      <c r="G146" s="17">
        <v>0.36</v>
      </c>
    </row>
    <row r="147" spans="1:7" ht="13.5" customHeight="1" x14ac:dyDescent="0.3">
      <c r="A147" s="11" t="s">
        <v>1803</v>
      </c>
      <c r="B147" s="12" t="s">
        <v>1804</v>
      </c>
      <c r="C147" s="13" t="s">
        <v>2</v>
      </c>
      <c r="D147" s="14">
        <v>9</v>
      </c>
      <c r="E147" s="15">
        <f t="shared" si="4"/>
        <v>0.61</v>
      </c>
      <c r="F147" s="16" t="str">
        <f t="shared" si="5"/>
        <v/>
      </c>
      <c r="G147" s="17">
        <v>0.61</v>
      </c>
    </row>
    <row r="148" spans="1:7" ht="13.5" customHeight="1" x14ac:dyDescent="0.3">
      <c r="A148" s="11" t="s">
        <v>1805</v>
      </c>
      <c r="B148" s="12" t="s">
        <v>1806</v>
      </c>
      <c r="C148" s="13" t="s">
        <v>2</v>
      </c>
      <c r="D148" s="14">
        <v>9</v>
      </c>
      <c r="E148" s="15">
        <f t="shared" si="4"/>
        <v>0.91</v>
      </c>
      <c r="F148" s="16" t="str">
        <f t="shared" si="5"/>
        <v/>
      </c>
      <c r="G148" s="17">
        <v>0.91</v>
      </c>
    </row>
    <row r="149" spans="1:7" ht="13.5" customHeight="1" x14ac:dyDescent="0.3">
      <c r="A149" s="11" t="s">
        <v>1729</v>
      </c>
      <c r="B149" s="12" t="s">
        <v>1730</v>
      </c>
      <c r="C149" s="13" t="s">
        <v>2</v>
      </c>
      <c r="D149" s="14">
        <v>30</v>
      </c>
      <c r="E149" s="15">
        <f t="shared" si="4"/>
        <v>4.6900000000000004</v>
      </c>
      <c r="F149" s="16" t="str">
        <f t="shared" si="5"/>
        <v>$4.46</v>
      </c>
      <c r="G149" s="17">
        <v>0.23</v>
      </c>
    </row>
    <row r="150" spans="1:7" ht="13.5" customHeight="1" x14ac:dyDescent="0.3">
      <c r="A150" s="11" t="s">
        <v>1733</v>
      </c>
      <c r="B150" s="12" t="s">
        <v>1734</v>
      </c>
      <c r="C150" s="13" t="s">
        <v>2</v>
      </c>
      <c r="D150" s="14">
        <v>9</v>
      </c>
      <c r="E150" s="15">
        <f t="shared" si="4"/>
        <v>1.42</v>
      </c>
      <c r="F150" s="16" t="str">
        <f t="shared" si="5"/>
        <v/>
      </c>
      <c r="G150" s="17">
        <v>1.42</v>
      </c>
    </row>
    <row r="151" spans="1:7" ht="13.5" customHeight="1" x14ac:dyDescent="0.3">
      <c r="A151" s="11" t="s">
        <v>1737</v>
      </c>
      <c r="B151" s="12" t="s">
        <v>1738</v>
      </c>
      <c r="C151" s="13" t="s">
        <v>2</v>
      </c>
      <c r="D151" s="14">
        <v>9</v>
      </c>
      <c r="E151" s="15">
        <f t="shared" si="4"/>
        <v>2.56</v>
      </c>
      <c r="F151" s="16" t="str">
        <f t="shared" si="5"/>
        <v/>
      </c>
      <c r="G151" s="17">
        <v>2.56</v>
      </c>
    </row>
    <row r="152" spans="1:7" ht="13.5" customHeight="1" x14ac:dyDescent="0.3">
      <c r="A152" s="11" t="s">
        <v>1735</v>
      </c>
      <c r="B152" s="12" t="s">
        <v>1736</v>
      </c>
      <c r="C152" s="13" t="s">
        <v>2</v>
      </c>
      <c r="D152" s="14">
        <v>30</v>
      </c>
      <c r="E152" s="15">
        <f t="shared" si="4"/>
        <v>5.24</v>
      </c>
      <c r="F152" s="16" t="str">
        <f t="shared" si="5"/>
        <v>$4.46</v>
      </c>
      <c r="G152" s="17">
        <v>0.78</v>
      </c>
    </row>
    <row r="153" spans="1:7" ht="13.5" customHeight="1" x14ac:dyDescent="0.3">
      <c r="A153" s="11" t="s">
        <v>1455</v>
      </c>
      <c r="B153" s="12" t="s">
        <v>1957</v>
      </c>
      <c r="C153" s="13" t="s">
        <v>2</v>
      </c>
      <c r="D153" s="14">
        <v>9</v>
      </c>
      <c r="E153" s="15">
        <f t="shared" si="4"/>
        <v>1.34</v>
      </c>
      <c r="F153" s="16" t="str">
        <f t="shared" si="5"/>
        <v/>
      </c>
      <c r="G153" s="17">
        <v>1.34</v>
      </c>
    </row>
    <row r="154" spans="1:7" ht="13.5" customHeight="1" x14ac:dyDescent="0.3">
      <c r="A154" s="11" t="s">
        <v>1408</v>
      </c>
      <c r="B154" s="12" t="s">
        <v>1409</v>
      </c>
      <c r="C154" s="13" t="s">
        <v>2</v>
      </c>
      <c r="D154" s="14">
        <v>9</v>
      </c>
      <c r="E154" s="15">
        <f t="shared" si="4"/>
        <v>4.17</v>
      </c>
      <c r="F154" s="16" t="str">
        <f t="shared" si="5"/>
        <v/>
      </c>
      <c r="G154" s="17">
        <v>4.17</v>
      </c>
    </row>
    <row r="155" spans="1:7" ht="13.5" customHeight="1" x14ac:dyDescent="0.3">
      <c r="A155" s="11" t="s">
        <v>1192</v>
      </c>
      <c r="B155" s="12" t="s">
        <v>1193</v>
      </c>
      <c r="C155" s="13" t="s">
        <v>2</v>
      </c>
      <c r="D155" s="14">
        <v>9</v>
      </c>
      <c r="E155" s="15">
        <f t="shared" si="4"/>
        <v>298.68</v>
      </c>
      <c r="F155" s="16" t="str">
        <f t="shared" si="5"/>
        <v/>
      </c>
      <c r="G155" s="17">
        <v>298.68</v>
      </c>
    </row>
    <row r="156" spans="1:7" ht="13.5" customHeight="1" x14ac:dyDescent="0.3">
      <c r="A156" s="11" t="s">
        <v>24</v>
      </c>
      <c r="B156" s="12" t="s">
        <v>25</v>
      </c>
      <c r="C156" s="13" t="s">
        <v>2</v>
      </c>
      <c r="D156" s="14">
        <v>9</v>
      </c>
      <c r="E156" s="15">
        <f t="shared" si="4"/>
        <v>743.61</v>
      </c>
      <c r="F156" s="16" t="str">
        <f t="shared" si="5"/>
        <v/>
      </c>
      <c r="G156" s="17">
        <v>743.61</v>
      </c>
    </row>
    <row r="157" spans="1:7" ht="13.5" customHeight="1" x14ac:dyDescent="0.3">
      <c r="A157" s="11" t="s">
        <v>26</v>
      </c>
      <c r="B157" s="12" t="s">
        <v>27</v>
      </c>
      <c r="C157" s="13" t="s">
        <v>2</v>
      </c>
      <c r="D157" s="14">
        <v>9</v>
      </c>
      <c r="E157" s="15">
        <f t="shared" si="4"/>
        <v>359.71</v>
      </c>
      <c r="F157" s="16" t="str">
        <f t="shared" si="5"/>
        <v/>
      </c>
      <c r="G157" s="17">
        <v>359.71</v>
      </c>
    </row>
    <row r="158" spans="1:7" ht="13.5" customHeight="1" x14ac:dyDescent="0.3">
      <c r="A158" s="11" t="s">
        <v>28</v>
      </c>
      <c r="B158" s="12" t="s">
        <v>29</v>
      </c>
      <c r="C158" s="13" t="s">
        <v>2</v>
      </c>
      <c r="D158" s="14">
        <v>9</v>
      </c>
      <c r="E158" s="15">
        <f t="shared" si="4"/>
        <v>232.72</v>
      </c>
      <c r="F158" s="16" t="str">
        <f t="shared" si="5"/>
        <v/>
      </c>
      <c r="G158" s="17">
        <v>232.72</v>
      </c>
    </row>
    <row r="159" spans="1:7" ht="13.5" customHeight="1" x14ac:dyDescent="0.3">
      <c r="A159" s="11" t="s">
        <v>1456</v>
      </c>
      <c r="B159" s="12" t="s">
        <v>1457</v>
      </c>
      <c r="C159" s="13" t="s">
        <v>2</v>
      </c>
      <c r="D159" s="14">
        <v>9</v>
      </c>
      <c r="E159" s="15">
        <f t="shared" si="4"/>
        <v>9.5399999999999991</v>
      </c>
      <c r="F159" s="16" t="str">
        <f t="shared" si="5"/>
        <v/>
      </c>
      <c r="G159" s="17">
        <v>9.5399999999999991</v>
      </c>
    </row>
    <row r="160" spans="1:7" ht="13.5" customHeight="1" x14ac:dyDescent="0.3">
      <c r="A160" s="11" t="s">
        <v>30</v>
      </c>
      <c r="B160" s="12" t="s">
        <v>31</v>
      </c>
      <c r="C160" s="13" t="s">
        <v>2</v>
      </c>
      <c r="D160" s="14">
        <v>9</v>
      </c>
      <c r="E160" s="15">
        <f t="shared" si="4"/>
        <v>1.59</v>
      </c>
      <c r="F160" s="16" t="str">
        <f t="shared" si="5"/>
        <v/>
      </c>
      <c r="G160" s="17">
        <v>1.59</v>
      </c>
    </row>
    <row r="161" spans="1:7" ht="13.5" customHeight="1" x14ac:dyDescent="0.3">
      <c r="A161" s="11" t="s">
        <v>32</v>
      </c>
      <c r="B161" s="12" t="s">
        <v>33</v>
      </c>
      <c r="C161" s="13" t="s">
        <v>2</v>
      </c>
      <c r="D161" s="14">
        <v>9</v>
      </c>
      <c r="E161" s="15">
        <f t="shared" si="4"/>
        <v>2544.94</v>
      </c>
      <c r="F161" s="16" t="str">
        <f t="shared" si="5"/>
        <v/>
      </c>
      <c r="G161" s="17">
        <v>2544.94</v>
      </c>
    </row>
    <row r="162" spans="1:7" ht="13.5" customHeight="1" x14ac:dyDescent="0.3">
      <c r="A162" s="11" t="s">
        <v>1194</v>
      </c>
      <c r="B162" s="12" t="s">
        <v>1195</v>
      </c>
      <c r="C162" s="13" t="s">
        <v>2</v>
      </c>
      <c r="D162" s="14">
        <v>30</v>
      </c>
      <c r="E162" s="15">
        <f t="shared" si="4"/>
        <v>8.5300000000000011</v>
      </c>
      <c r="F162" s="16" t="str">
        <f t="shared" si="5"/>
        <v>$4.46</v>
      </c>
      <c r="G162" s="17">
        <v>4.07</v>
      </c>
    </row>
    <row r="163" spans="1:7" ht="13.5" customHeight="1" x14ac:dyDescent="0.3">
      <c r="A163" s="11" t="s">
        <v>801</v>
      </c>
      <c r="B163" s="12" t="s">
        <v>802</v>
      </c>
      <c r="C163" s="13" t="s">
        <v>2</v>
      </c>
      <c r="D163" s="14">
        <v>30</v>
      </c>
      <c r="E163" s="15">
        <f t="shared" si="4"/>
        <v>1075.8700000000001</v>
      </c>
      <c r="F163" s="16" t="str">
        <f t="shared" si="5"/>
        <v>$4.46</v>
      </c>
      <c r="G163" s="17">
        <v>1071.4100000000001</v>
      </c>
    </row>
    <row r="164" spans="1:7" ht="13.5" customHeight="1" x14ac:dyDescent="0.3">
      <c r="A164" s="11" t="s">
        <v>1458</v>
      </c>
      <c r="B164" s="12" t="s">
        <v>1958</v>
      </c>
      <c r="C164" s="13" t="s">
        <v>2</v>
      </c>
      <c r="D164" s="14">
        <v>9</v>
      </c>
      <c r="E164" s="15">
        <f t="shared" si="4"/>
        <v>100.7</v>
      </c>
      <c r="F164" s="16" t="str">
        <f t="shared" si="5"/>
        <v/>
      </c>
      <c r="G164" s="17">
        <v>100.7</v>
      </c>
    </row>
    <row r="165" spans="1:7" ht="13.5" customHeight="1" x14ac:dyDescent="0.3">
      <c r="A165" s="11" t="s">
        <v>1049</v>
      </c>
      <c r="B165" s="12" t="s">
        <v>1050</v>
      </c>
      <c r="C165" s="13" t="s">
        <v>2</v>
      </c>
      <c r="D165" s="14">
        <v>30</v>
      </c>
      <c r="E165" s="15">
        <f t="shared" si="4"/>
        <v>44.46</v>
      </c>
      <c r="F165" s="16" t="str">
        <f t="shared" si="5"/>
        <v>$4.46</v>
      </c>
      <c r="G165" s="17">
        <v>40</v>
      </c>
    </row>
    <row r="166" spans="1:7" ht="13.5" customHeight="1" x14ac:dyDescent="0.3">
      <c r="A166" s="11" t="s">
        <v>1459</v>
      </c>
      <c r="B166" s="12" t="s">
        <v>1460</v>
      </c>
      <c r="C166" s="13" t="s">
        <v>2</v>
      </c>
      <c r="D166" s="14">
        <v>30</v>
      </c>
      <c r="E166" s="15">
        <f t="shared" si="4"/>
        <v>7.42</v>
      </c>
      <c r="F166" s="16" t="str">
        <f t="shared" si="5"/>
        <v>$4.46</v>
      </c>
      <c r="G166" s="17">
        <v>2.96</v>
      </c>
    </row>
    <row r="167" spans="1:7" ht="13.5" customHeight="1" x14ac:dyDescent="0.3">
      <c r="A167" s="11" t="s">
        <v>1196</v>
      </c>
      <c r="B167" s="12" t="s">
        <v>1197</v>
      </c>
      <c r="C167" s="13" t="s">
        <v>2</v>
      </c>
      <c r="D167" s="14">
        <v>9</v>
      </c>
      <c r="E167" s="15">
        <f t="shared" si="4"/>
        <v>479.19</v>
      </c>
      <c r="F167" s="16" t="str">
        <f t="shared" si="5"/>
        <v/>
      </c>
      <c r="G167" s="17">
        <v>479.19</v>
      </c>
    </row>
    <row r="168" spans="1:7" ht="13.5" customHeight="1" x14ac:dyDescent="0.3">
      <c r="A168" s="11" t="s">
        <v>1198</v>
      </c>
      <c r="B168" s="12" t="s">
        <v>1199</v>
      </c>
      <c r="C168" s="13" t="s">
        <v>2</v>
      </c>
      <c r="D168" s="14">
        <v>9</v>
      </c>
      <c r="E168" s="15">
        <f t="shared" si="4"/>
        <v>404.95</v>
      </c>
      <c r="F168" s="16" t="str">
        <f t="shared" si="5"/>
        <v/>
      </c>
      <c r="G168" s="17">
        <v>404.95</v>
      </c>
    </row>
    <row r="169" spans="1:7" ht="13.5" customHeight="1" x14ac:dyDescent="0.3">
      <c r="A169" s="11" t="s">
        <v>803</v>
      </c>
      <c r="B169" s="12" t="s">
        <v>804</v>
      </c>
      <c r="C169" s="13" t="s">
        <v>2</v>
      </c>
      <c r="D169" s="14">
        <v>9</v>
      </c>
      <c r="E169" s="15">
        <f t="shared" si="4"/>
        <v>83.95</v>
      </c>
      <c r="F169" s="16" t="str">
        <f t="shared" si="5"/>
        <v/>
      </c>
      <c r="G169" s="17">
        <v>83.95</v>
      </c>
    </row>
    <row r="170" spans="1:7" ht="13.5" customHeight="1" x14ac:dyDescent="0.3">
      <c r="A170" s="11" t="s">
        <v>1030</v>
      </c>
      <c r="B170" s="12" t="s">
        <v>1031</v>
      </c>
      <c r="C170" s="13" t="s">
        <v>2</v>
      </c>
      <c r="D170" s="14">
        <v>30</v>
      </c>
      <c r="E170" s="15">
        <f t="shared" si="4"/>
        <v>211.1</v>
      </c>
      <c r="F170" s="16" t="str">
        <f t="shared" si="5"/>
        <v>$4.46</v>
      </c>
      <c r="G170" s="17">
        <v>206.64</v>
      </c>
    </row>
    <row r="171" spans="1:7" ht="13.5" customHeight="1" x14ac:dyDescent="0.3">
      <c r="A171" s="11" t="s">
        <v>34</v>
      </c>
      <c r="B171" s="12" t="s">
        <v>35</v>
      </c>
      <c r="C171" s="13" t="s">
        <v>2</v>
      </c>
      <c r="D171" s="14">
        <v>9</v>
      </c>
      <c r="E171" s="15">
        <f t="shared" si="4"/>
        <v>211.13</v>
      </c>
      <c r="F171" s="16" t="str">
        <f t="shared" si="5"/>
        <v/>
      </c>
      <c r="G171" s="17">
        <v>211.13</v>
      </c>
    </row>
    <row r="172" spans="1:7" ht="13.5" customHeight="1" x14ac:dyDescent="0.3">
      <c r="A172" s="11" t="s">
        <v>36</v>
      </c>
      <c r="B172" s="12" t="s">
        <v>37</v>
      </c>
      <c r="C172" s="13" t="s">
        <v>2</v>
      </c>
      <c r="D172" s="14">
        <v>9</v>
      </c>
      <c r="E172" s="15">
        <f t="shared" si="4"/>
        <v>101.03</v>
      </c>
      <c r="F172" s="16" t="str">
        <f t="shared" si="5"/>
        <v/>
      </c>
      <c r="G172" s="17">
        <v>101.03</v>
      </c>
    </row>
    <row r="173" spans="1:7" ht="13.5" customHeight="1" x14ac:dyDescent="0.3">
      <c r="A173" s="11" t="s">
        <v>38</v>
      </c>
      <c r="B173" s="12" t="s">
        <v>39</v>
      </c>
      <c r="C173" s="13" t="s">
        <v>2</v>
      </c>
      <c r="D173" s="14">
        <v>30</v>
      </c>
      <c r="E173" s="15">
        <f t="shared" si="4"/>
        <v>125.38</v>
      </c>
      <c r="F173" s="16" t="str">
        <f t="shared" si="5"/>
        <v>$4.46</v>
      </c>
      <c r="G173" s="17">
        <v>120.92</v>
      </c>
    </row>
    <row r="174" spans="1:7" ht="13.5" customHeight="1" x14ac:dyDescent="0.3">
      <c r="A174" s="11" t="s">
        <v>40</v>
      </c>
      <c r="B174" s="12" t="s">
        <v>41</v>
      </c>
      <c r="C174" s="13" t="s">
        <v>2</v>
      </c>
      <c r="D174" s="14">
        <v>30</v>
      </c>
      <c r="E174" s="15">
        <f t="shared" si="4"/>
        <v>341.43</v>
      </c>
      <c r="F174" s="16" t="str">
        <f t="shared" si="5"/>
        <v>$4.46</v>
      </c>
      <c r="G174" s="17">
        <v>336.97</v>
      </c>
    </row>
    <row r="175" spans="1:7" ht="13.5" customHeight="1" x14ac:dyDescent="0.3">
      <c r="A175" s="11" t="s">
        <v>1200</v>
      </c>
      <c r="B175" s="12" t="s">
        <v>1201</v>
      </c>
      <c r="C175" s="13" t="s">
        <v>2</v>
      </c>
      <c r="D175" s="14">
        <v>30</v>
      </c>
      <c r="E175" s="15">
        <f t="shared" si="4"/>
        <v>5017.0600000000004</v>
      </c>
      <c r="F175" s="16" t="str">
        <f t="shared" si="5"/>
        <v>$4.46</v>
      </c>
      <c r="G175" s="17">
        <v>5012.6000000000004</v>
      </c>
    </row>
    <row r="176" spans="1:7" ht="13.5" customHeight="1" x14ac:dyDescent="0.3">
      <c r="A176" s="11" t="s">
        <v>42</v>
      </c>
      <c r="B176" s="12" t="s">
        <v>43</v>
      </c>
      <c r="C176" s="13" t="s">
        <v>2</v>
      </c>
      <c r="D176" s="14">
        <v>9</v>
      </c>
      <c r="E176" s="15">
        <f t="shared" si="4"/>
        <v>7.51</v>
      </c>
      <c r="F176" s="16" t="str">
        <f t="shared" si="5"/>
        <v/>
      </c>
      <c r="G176" s="17">
        <v>7.51</v>
      </c>
    </row>
    <row r="177" spans="1:7" ht="13.5" customHeight="1" x14ac:dyDescent="0.3">
      <c r="A177" s="11" t="s">
        <v>44</v>
      </c>
      <c r="B177" s="12" t="s">
        <v>45</v>
      </c>
      <c r="C177" s="13" t="s">
        <v>2</v>
      </c>
      <c r="D177" s="14">
        <v>9</v>
      </c>
      <c r="E177" s="15">
        <f t="shared" si="4"/>
        <v>5.13</v>
      </c>
      <c r="F177" s="16" t="str">
        <f t="shared" si="5"/>
        <v/>
      </c>
      <c r="G177" s="17">
        <v>5.13</v>
      </c>
    </row>
    <row r="178" spans="1:7" ht="13.5" customHeight="1" x14ac:dyDescent="0.3">
      <c r="A178" s="11" t="s">
        <v>46</v>
      </c>
      <c r="B178" s="12" t="s">
        <v>47</v>
      </c>
      <c r="C178" s="13" t="s">
        <v>2</v>
      </c>
      <c r="D178" s="14">
        <v>9</v>
      </c>
      <c r="E178" s="15">
        <f t="shared" si="4"/>
        <v>5.58</v>
      </c>
      <c r="F178" s="16" t="str">
        <f t="shared" si="5"/>
        <v/>
      </c>
      <c r="G178" s="17">
        <v>5.58</v>
      </c>
    </row>
    <row r="179" spans="1:7" ht="13.5" customHeight="1" x14ac:dyDescent="0.3">
      <c r="A179" s="11" t="s">
        <v>48</v>
      </c>
      <c r="B179" s="12" t="s">
        <v>49</v>
      </c>
      <c r="C179" s="13" t="s">
        <v>2</v>
      </c>
      <c r="D179" s="14">
        <v>30</v>
      </c>
      <c r="E179" s="15">
        <f t="shared" si="4"/>
        <v>5.07</v>
      </c>
      <c r="F179" s="16" t="str">
        <f t="shared" si="5"/>
        <v>$4.46</v>
      </c>
      <c r="G179" s="17">
        <v>0.61</v>
      </c>
    </row>
    <row r="180" spans="1:7" ht="13.5" customHeight="1" x14ac:dyDescent="0.3">
      <c r="A180" s="11" t="s">
        <v>1773</v>
      </c>
      <c r="B180" s="12" t="s">
        <v>1774</v>
      </c>
      <c r="C180" s="13" t="s">
        <v>2</v>
      </c>
      <c r="D180" s="14">
        <v>9</v>
      </c>
      <c r="E180" s="15">
        <f t="shared" si="4"/>
        <v>1.87</v>
      </c>
      <c r="F180" s="16" t="str">
        <f t="shared" si="5"/>
        <v/>
      </c>
      <c r="G180" s="17">
        <v>1.87</v>
      </c>
    </row>
    <row r="181" spans="1:7" ht="13.5" customHeight="1" x14ac:dyDescent="0.3">
      <c r="A181" s="18" t="s">
        <v>1202</v>
      </c>
      <c r="B181" s="19" t="s">
        <v>1203</v>
      </c>
      <c r="C181" s="18" t="s">
        <v>2</v>
      </c>
      <c r="D181" s="20">
        <v>9</v>
      </c>
      <c r="E181" s="15">
        <f t="shared" si="4"/>
        <v>2.36</v>
      </c>
      <c r="F181" s="16" t="str">
        <f t="shared" si="5"/>
        <v/>
      </c>
      <c r="G181" s="17">
        <v>2.36</v>
      </c>
    </row>
    <row r="182" spans="1:7" ht="13.5" customHeight="1" x14ac:dyDescent="0.3">
      <c r="A182" s="11" t="s">
        <v>50</v>
      </c>
      <c r="B182" s="12" t="s">
        <v>51</v>
      </c>
      <c r="C182" s="13" t="s">
        <v>2</v>
      </c>
      <c r="D182" s="14">
        <v>9</v>
      </c>
      <c r="E182" s="15">
        <f t="shared" si="4"/>
        <v>41.92</v>
      </c>
      <c r="F182" s="16" t="str">
        <f t="shared" si="5"/>
        <v/>
      </c>
      <c r="G182" s="17">
        <v>41.92</v>
      </c>
    </row>
    <row r="183" spans="1:7" ht="13.5" customHeight="1" x14ac:dyDescent="0.3">
      <c r="A183" s="11" t="s">
        <v>52</v>
      </c>
      <c r="B183" s="12" t="s">
        <v>53</v>
      </c>
      <c r="C183" s="13" t="s">
        <v>2</v>
      </c>
      <c r="D183" s="14">
        <v>9</v>
      </c>
      <c r="E183" s="15">
        <f t="shared" si="4"/>
        <v>10.5</v>
      </c>
      <c r="F183" s="16" t="str">
        <f t="shared" si="5"/>
        <v/>
      </c>
      <c r="G183" s="17">
        <v>10.5</v>
      </c>
    </row>
    <row r="184" spans="1:7" ht="13.5" customHeight="1" x14ac:dyDescent="0.3">
      <c r="A184" s="11" t="s">
        <v>54</v>
      </c>
      <c r="B184" s="12" t="s">
        <v>55</v>
      </c>
      <c r="C184" s="13" t="s">
        <v>2</v>
      </c>
      <c r="D184" s="14">
        <v>9</v>
      </c>
      <c r="E184" s="15">
        <f t="shared" si="4"/>
        <v>19.850000000000001</v>
      </c>
      <c r="F184" s="16" t="str">
        <f t="shared" si="5"/>
        <v/>
      </c>
      <c r="G184" s="17">
        <v>19.850000000000001</v>
      </c>
    </row>
    <row r="185" spans="1:7" ht="13.5" customHeight="1" x14ac:dyDescent="0.3">
      <c r="A185" s="11" t="s">
        <v>56</v>
      </c>
      <c r="B185" s="12" t="s">
        <v>57</v>
      </c>
      <c r="C185" s="13" t="s">
        <v>2</v>
      </c>
      <c r="D185" s="14">
        <v>30</v>
      </c>
      <c r="E185" s="15">
        <f t="shared" si="4"/>
        <v>5.07</v>
      </c>
      <c r="F185" s="16" t="str">
        <f t="shared" si="5"/>
        <v>$4.46</v>
      </c>
      <c r="G185" s="17">
        <v>0.61</v>
      </c>
    </row>
    <row r="186" spans="1:7" ht="13.5" customHeight="1" x14ac:dyDescent="0.3">
      <c r="A186" s="18" t="s">
        <v>58</v>
      </c>
      <c r="B186" s="19" t="s">
        <v>59</v>
      </c>
      <c r="C186" s="18" t="s">
        <v>2</v>
      </c>
      <c r="D186" s="20">
        <v>9</v>
      </c>
      <c r="E186" s="15">
        <f t="shared" si="4"/>
        <v>3.52</v>
      </c>
      <c r="F186" s="16" t="str">
        <f t="shared" si="5"/>
        <v/>
      </c>
      <c r="G186" s="17">
        <v>3.52</v>
      </c>
    </row>
    <row r="187" spans="1:7" ht="13.5" customHeight="1" x14ac:dyDescent="0.3">
      <c r="A187" s="11" t="s">
        <v>805</v>
      </c>
      <c r="B187" s="12" t="s">
        <v>806</v>
      </c>
      <c r="C187" s="13" t="s">
        <v>2</v>
      </c>
      <c r="D187" s="14">
        <v>30</v>
      </c>
      <c r="E187" s="15">
        <f t="shared" si="4"/>
        <v>187.72</v>
      </c>
      <c r="F187" s="16" t="str">
        <f t="shared" si="5"/>
        <v>$4.46</v>
      </c>
      <c r="G187" s="17">
        <v>183.26</v>
      </c>
    </row>
    <row r="188" spans="1:7" ht="13.5" customHeight="1" x14ac:dyDescent="0.3">
      <c r="A188" s="11" t="s">
        <v>60</v>
      </c>
      <c r="B188" s="12" t="s">
        <v>61</v>
      </c>
      <c r="C188" s="13" t="s">
        <v>2</v>
      </c>
      <c r="D188" s="14">
        <v>30</v>
      </c>
      <c r="E188" s="15">
        <f t="shared" si="4"/>
        <v>5.43</v>
      </c>
      <c r="F188" s="16" t="str">
        <f t="shared" si="5"/>
        <v>$4.46</v>
      </c>
      <c r="G188" s="17">
        <v>0.97</v>
      </c>
    </row>
    <row r="189" spans="1:7" ht="13.5" customHeight="1" x14ac:dyDescent="0.3">
      <c r="A189" s="18" t="s">
        <v>62</v>
      </c>
      <c r="B189" s="19" t="s">
        <v>63</v>
      </c>
      <c r="C189" s="18" t="s">
        <v>2</v>
      </c>
      <c r="D189" s="20">
        <v>9</v>
      </c>
      <c r="E189" s="15">
        <f t="shared" si="4"/>
        <v>0.49</v>
      </c>
      <c r="F189" s="16" t="str">
        <f t="shared" si="5"/>
        <v/>
      </c>
      <c r="G189" s="17">
        <v>0.49</v>
      </c>
    </row>
    <row r="190" spans="1:7" ht="13.5" customHeight="1" x14ac:dyDescent="0.3">
      <c r="A190" s="11" t="s">
        <v>1461</v>
      </c>
      <c r="B190" s="12" t="s">
        <v>1462</v>
      </c>
      <c r="C190" s="13" t="s">
        <v>2</v>
      </c>
      <c r="D190" s="14">
        <v>9</v>
      </c>
      <c r="E190" s="15">
        <f t="shared" si="4"/>
        <v>11</v>
      </c>
      <c r="F190" s="16" t="str">
        <f t="shared" si="5"/>
        <v/>
      </c>
      <c r="G190" s="17">
        <v>11</v>
      </c>
    </row>
    <row r="191" spans="1:7" ht="13.5" customHeight="1" x14ac:dyDescent="0.3">
      <c r="A191" s="11" t="s">
        <v>64</v>
      </c>
      <c r="B191" s="12" t="s">
        <v>65</v>
      </c>
      <c r="C191" s="13" t="s">
        <v>2</v>
      </c>
      <c r="D191" s="14">
        <v>30</v>
      </c>
      <c r="E191" s="15">
        <f t="shared" si="4"/>
        <v>7.8599999999999994</v>
      </c>
      <c r="F191" s="16" t="str">
        <f t="shared" si="5"/>
        <v>$4.46</v>
      </c>
      <c r="G191" s="17">
        <v>3.4</v>
      </c>
    </row>
    <row r="192" spans="1:7" ht="13.5" customHeight="1" x14ac:dyDescent="0.3">
      <c r="A192" s="11" t="s">
        <v>1463</v>
      </c>
      <c r="B192" s="12" t="s">
        <v>1464</v>
      </c>
      <c r="C192" s="13" t="s">
        <v>2</v>
      </c>
      <c r="D192" s="14">
        <v>30</v>
      </c>
      <c r="E192" s="15">
        <f t="shared" si="4"/>
        <v>53.36</v>
      </c>
      <c r="F192" s="16" t="str">
        <f t="shared" si="5"/>
        <v>$4.46</v>
      </c>
      <c r="G192" s="17">
        <v>48.9</v>
      </c>
    </row>
    <row r="193" spans="1:7" ht="13.5" customHeight="1" x14ac:dyDescent="0.3">
      <c r="A193" s="11" t="s">
        <v>1032</v>
      </c>
      <c r="B193" s="12" t="s">
        <v>1033</v>
      </c>
      <c r="C193" s="13" t="s">
        <v>2</v>
      </c>
      <c r="D193" s="14">
        <v>30</v>
      </c>
      <c r="E193" s="15">
        <f t="shared" si="4"/>
        <v>5.22</v>
      </c>
      <c r="F193" s="16" t="str">
        <f t="shared" si="5"/>
        <v>$4.46</v>
      </c>
      <c r="G193" s="17">
        <v>0.76</v>
      </c>
    </row>
    <row r="194" spans="1:7" ht="13.5" customHeight="1" x14ac:dyDescent="0.3">
      <c r="A194" s="11" t="s">
        <v>807</v>
      </c>
      <c r="B194" s="12" t="s">
        <v>1959</v>
      </c>
      <c r="C194" s="13" t="s">
        <v>2</v>
      </c>
      <c r="D194" s="14">
        <v>30</v>
      </c>
      <c r="E194" s="15">
        <f t="shared" si="4"/>
        <v>11.92</v>
      </c>
      <c r="F194" s="16" t="str">
        <f t="shared" si="5"/>
        <v>$4.46</v>
      </c>
      <c r="G194" s="17">
        <v>7.46</v>
      </c>
    </row>
    <row r="195" spans="1:7" ht="13.5" customHeight="1" x14ac:dyDescent="0.3">
      <c r="A195" s="11" t="s">
        <v>1204</v>
      </c>
      <c r="B195" s="12" t="s">
        <v>1205</v>
      </c>
      <c r="C195" s="13" t="s">
        <v>2</v>
      </c>
      <c r="D195" s="14">
        <v>30</v>
      </c>
      <c r="E195" s="15">
        <f t="shared" si="4"/>
        <v>10.65</v>
      </c>
      <c r="F195" s="16" t="str">
        <f t="shared" si="5"/>
        <v>$4.46</v>
      </c>
      <c r="G195" s="17">
        <v>6.19</v>
      </c>
    </row>
    <row r="196" spans="1:7" ht="13.5" customHeight="1" x14ac:dyDescent="0.3">
      <c r="A196" s="11" t="s">
        <v>66</v>
      </c>
      <c r="B196" s="12" t="s">
        <v>67</v>
      </c>
      <c r="C196" s="13" t="s">
        <v>2</v>
      </c>
      <c r="D196" s="14">
        <v>9</v>
      </c>
      <c r="E196" s="15">
        <f t="shared" si="4"/>
        <v>1.89</v>
      </c>
      <c r="F196" s="16" t="str">
        <f t="shared" si="5"/>
        <v/>
      </c>
      <c r="G196" s="17">
        <v>1.89</v>
      </c>
    </row>
    <row r="197" spans="1:7" ht="13.5" customHeight="1" x14ac:dyDescent="0.3">
      <c r="A197" s="11" t="s">
        <v>1206</v>
      </c>
      <c r="B197" s="12" t="s">
        <v>1207</v>
      </c>
      <c r="C197" s="13" t="s">
        <v>2</v>
      </c>
      <c r="D197" s="14">
        <v>30</v>
      </c>
      <c r="E197" s="15">
        <f t="shared" ref="E197:E260" si="6">IF(ISTEXT(G197),0,IF(F197="$4.46",F197+G197,G197))</f>
        <v>6.73</v>
      </c>
      <c r="F197" s="16" t="str">
        <f t="shared" ref="F197:F260" si="7">IF(G197=0,"",IF(D197=30,"$4.46",""))</f>
        <v>$4.46</v>
      </c>
      <c r="G197" s="17">
        <v>2.27</v>
      </c>
    </row>
    <row r="198" spans="1:7" ht="13.5" customHeight="1" x14ac:dyDescent="0.3">
      <c r="A198" s="18" t="s">
        <v>1807</v>
      </c>
      <c r="B198" s="19" t="s">
        <v>1808</v>
      </c>
      <c r="C198" s="18" t="s">
        <v>2</v>
      </c>
      <c r="D198" s="20">
        <v>9</v>
      </c>
      <c r="E198" s="15">
        <f t="shared" si="6"/>
        <v>1.77</v>
      </c>
      <c r="F198" s="16" t="str">
        <f t="shared" si="7"/>
        <v/>
      </c>
      <c r="G198" s="17">
        <v>1.77</v>
      </c>
    </row>
    <row r="199" spans="1:7" ht="13.5" customHeight="1" x14ac:dyDescent="0.3">
      <c r="A199" s="18" t="s">
        <v>808</v>
      </c>
      <c r="B199" s="19" t="s">
        <v>809</v>
      </c>
      <c r="C199" s="18" t="s">
        <v>2</v>
      </c>
      <c r="D199" s="20">
        <v>30</v>
      </c>
      <c r="E199" s="15">
        <f t="shared" si="6"/>
        <v>4.57</v>
      </c>
      <c r="F199" s="16" t="str">
        <f t="shared" si="7"/>
        <v>$4.46</v>
      </c>
      <c r="G199" s="17">
        <v>0.11</v>
      </c>
    </row>
    <row r="200" spans="1:7" ht="13.5" customHeight="1" x14ac:dyDescent="0.3">
      <c r="A200" s="11" t="s">
        <v>1809</v>
      </c>
      <c r="B200" s="12" t="s">
        <v>1810</v>
      </c>
      <c r="C200" s="13" t="s">
        <v>2</v>
      </c>
      <c r="D200" s="14">
        <v>30</v>
      </c>
      <c r="E200" s="15">
        <f t="shared" si="6"/>
        <v>4.59</v>
      </c>
      <c r="F200" s="16" t="str">
        <f t="shared" si="7"/>
        <v>$4.46</v>
      </c>
      <c r="G200" s="17">
        <v>0.13</v>
      </c>
    </row>
    <row r="201" spans="1:7" ht="13.5" customHeight="1" x14ac:dyDescent="0.3">
      <c r="A201" s="11" t="s">
        <v>1886</v>
      </c>
      <c r="B201" s="12" t="s">
        <v>1887</v>
      </c>
      <c r="C201" s="13" t="s">
        <v>2</v>
      </c>
      <c r="D201" s="14">
        <v>30</v>
      </c>
      <c r="E201" s="15">
        <f t="shared" si="6"/>
        <v>4.4799999999999995</v>
      </c>
      <c r="F201" s="16" t="str">
        <f t="shared" si="7"/>
        <v>$4.46</v>
      </c>
      <c r="G201" s="17">
        <v>0.02</v>
      </c>
    </row>
    <row r="202" spans="1:7" ht="13.5" customHeight="1" x14ac:dyDescent="0.3">
      <c r="A202" s="11" t="s">
        <v>810</v>
      </c>
      <c r="B202" s="12" t="s">
        <v>811</v>
      </c>
      <c r="C202" s="13" t="s">
        <v>2</v>
      </c>
      <c r="D202" s="14">
        <v>30</v>
      </c>
      <c r="E202" s="15">
        <f t="shared" si="6"/>
        <v>60.88</v>
      </c>
      <c r="F202" s="16" t="str">
        <f t="shared" si="7"/>
        <v>$4.46</v>
      </c>
      <c r="G202" s="17">
        <v>56.42</v>
      </c>
    </row>
    <row r="203" spans="1:7" ht="13.5" customHeight="1" x14ac:dyDescent="0.3">
      <c r="A203" s="11" t="s">
        <v>68</v>
      </c>
      <c r="B203" s="12" t="s">
        <v>69</v>
      </c>
      <c r="C203" s="13" t="s">
        <v>2</v>
      </c>
      <c r="D203" s="14">
        <v>9</v>
      </c>
      <c r="E203" s="15">
        <f t="shared" si="6"/>
        <v>186.11</v>
      </c>
      <c r="F203" s="16" t="str">
        <f t="shared" si="7"/>
        <v/>
      </c>
      <c r="G203" s="17">
        <v>186.11</v>
      </c>
    </row>
    <row r="204" spans="1:7" ht="13.5" customHeight="1" x14ac:dyDescent="0.3">
      <c r="A204" s="11" t="s">
        <v>70</v>
      </c>
      <c r="B204" s="12" t="s">
        <v>71</v>
      </c>
      <c r="C204" s="13" t="s">
        <v>2</v>
      </c>
      <c r="D204" s="14">
        <v>9</v>
      </c>
      <c r="E204" s="15">
        <f t="shared" si="6"/>
        <v>43.84</v>
      </c>
      <c r="F204" s="16" t="str">
        <f t="shared" si="7"/>
        <v/>
      </c>
      <c r="G204" s="17">
        <v>43.84</v>
      </c>
    </row>
    <row r="205" spans="1:7" ht="13.5" customHeight="1" x14ac:dyDescent="0.3">
      <c r="A205" s="11" t="s">
        <v>72</v>
      </c>
      <c r="B205" s="12" t="s">
        <v>73</v>
      </c>
      <c r="C205" s="13" t="s">
        <v>2</v>
      </c>
      <c r="D205" s="14">
        <v>9</v>
      </c>
      <c r="E205" s="15">
        <f t="shared" si="6"/>
        <v>4905.05</v>
      </c>
      <c r="F205" s="16" t="str">
        <f t="shared" si="7"/>
        <v/>
      </c>
      <c r="G205" s="17">
        <v>4905.05</v>
      </c>
    </row>
    <row r="206" spans="1:7" ht="13.5" customHeight="1" x14ac:dyDescent="0.3">
      <c r="A206" s="11" t="s">
        <v>74</v>
      </c>
      <c r="B206" s="12" t="s">
        <v>75</v>
      </c>
      <c r="C206" s="13" t="s">
        <v>2</v>
      </c>
      <c r="D206" s="14">
        <v>9</v>
      </c>
      <c r="E206" s="15">
        <f t="shared" si="6"/>
        <v>3.89</v>
      </c>
      <c r="F206" s="16" t="str">
        <f t="shared" si="7"/>
        <v/>
      </c>
      <c r="G206" s="17">
        <v>3.89</v>
      </c>
    </row>
    <row r="207" spans="1:7" ht="13.5" customHeight="1" x14ac:dyDescent="0.3">
      <c r="A207" s="11" t="s">
        <v>76</v>
      </c>
      <c r="B207" s="12" t="s">
        <v>77</v>
      </c>
      <c r="C207" s="13" t="s">
        <v>2</v>
      </c>
      <c r="D207" s="14">
        <v>30</v>
      </c>
      <c r="E207" s="15">
        <f t="shared" si="6"/>
        <v>62.76</v>
      </c>
      <c r="F207" s="16" t="str">
        <f t="shared" si="7"/>
        <v>$4.46</v>
      </c>
      <c r="G207" s="17">
        <v>58.3</v>
      </c>
    </row>
    <row r="208" spans="1:7" ht="13.5" customHeight="1" x14ac:dyDescent="0.3">
      <c r="A208" s="11" t="s">
        <v>812</v>
      </c>
      <c r="B208" s="12" t="s">
        <v>813</v>
      </c>
      <c r="C208" s="13" t="s">
        <v>2</v>
      </c>
      <c r="D208" s="14">
        <v>9</v>
      </c>
      <c r="E208" s="15">
        <f t="shared" si="6"/>
        <v>18.510000000000002</v>
      </c>
      <c r="F208" s="16" t="str">
        <f t="shared" si="7"/>
        <v/>
      </c>
      <c r="G208" s="17">
        <v>18.510000000000002</v>
      </c>
    </row>
    <row r="209" spans="1:7" ht="13.5" customHeight="1" x14ac:dyDescent="0.3">
      <c r="A209" s="11" t="s">
        <v>78</v>
      </c>
      <c r="B209" s="12" t="s">
        <v>79</v>
      </c>
      <c r="C209" s="13" t="s">
        <v>2</v>
      </c>
      <c r="D209" s="14">
        <v>30</v>
      </c>
      <c r="E209" s="15">
        <f t="shared" si="6"/>
        <v>12.98</v>
      </c>
      <c r="F209" s="16" t="str">
        <f t="shared" si="7"/>
        <v>$4.46</v>
      </c>
      <c r="G209" s="17">
        <v>8.52</v>
      </c>
    </row>
    <row r="210" spans="1:7" ht="13.5" customHeight="1" x14ac:dyDescent="0.3">
      <c r="A210" s="11" t="s">
        <v>80</v>
      </c>
      <c r="B210" s="12" t="s">
        <v>81</v>
      </c>
      <c r="C210" s="13" t="s">
        <v>2</v>
      </c>
      <c r="D210" s="14">
        <v>30</v>
      </c>
      <c r="E210" s="15">
        <f t="shared" si="6"/>
        <v>18</v>
      </c>
      <c r="F210" s="16" t="str">
        <f t="shared" si="7"/>
        <v>$4.46</v>
      </c>
      <c r="G210" s="17">
        <v>13.54</v>
      </c>
    </row>
    <row r="211" spans="1:7" ht="13.5" customHeight="1" x14ac:dyDescent="0.3">
      <c r="A211" s="11" t="s">
        <v>82</v>
      </c>
      <c r="B211" s="12" t="s">
        <v>83</v>
      </c>
      <c r="C211" s="13" t="s">
        <v>2</v>
      </c>
      <c r="D211" s="14">
        <v>30</v>
      </c>
      <c r="E211" s="15">
        <f t="shared" si="6"/>
        <v>170.02</v>
      </c>
      <c r="F211" s="16" t="str">
        <f t="shared" si="7"/>
        <v>$4.46</v>
      </c>
      <c r="G211" s="17">
        <v>165.56</v>
      </c>
    </row>
    <row r="212" spans="1:7" ht="13.5" customHeight="1" x14ac:dyDescent="0.3">
      <c r="A212" s="11" t="s">
        <v>1811</v>
      </c>
      <c r="B212" s="12" t="s">
        <v>1812</v>
      </c>
      <c r="C212" s="13" t="s">
        <v>2</v>
      </c>
      <c r="D212" s="14">
        <v>30</v>
      </c>
      <c r="E212" s="15">
        <f t="shared" si="6"/>
        <v>4.74</v>
      </c>
      <c r="F212" s="16" t="str">
        <f t="shared" si="7"/>
        <v>$4.46</v>
      </c>
      <c r="G212" s="17">
        <v>0.28000000000000003</v>
      </c>
    </row>
    <row r="213" spans="1:7" ht="13.5" customHeight="1" x14ac:dyDescent="0.3">
      <c r="A213" s="11" t="s">
        <v>2042</v>
      </c>
      <c r="B213" s="12" t="s">
        <v>2043</v>
      </c>
      <c r="C213" s="13" t="s">
        <v>2</v>
      </c>
      <c r="D213" s="14">
        <v>9</v>
      </c>
      <c r="E213" s="15">
        <f t="shared" si="6"/>
        <v>0.61</v>
      </c>
      <c r="F213" s="16" t="str">
        <f t="shared" si="7"/>
        <v/>
      </c>
      <c r="G213" s="17">
        <v>0.61</v>
      </c>
    </row>
    <row r="214" spans="1:7" ht="13.5" customHeight="1" x14ac:dyDescent="0.3">
      <c r="A214" s="11" t="s">
        <v>814</v>
      </c>
      <c r="B214" s="12" t="s">
        <v>815</v>
      </c>
      <c r="C214" s="13" t="s">
        <v>2</v>
      </c>
      <c r="D214" s="14">
        <v>30</v>
      </c>
      <c r="E214" s="15">
        <f t="shared" si="6"/>
        <v>23.98</v>
      </c>
      <c r="F214" s="16" t="str">
        <f t="shared" si="7"/>
        <v>$4.46</v>
      </c>
      <c r="G214" s="17">
        <v>19.52</v>
      </c>
    </row>
    <row r="215" spans="1:7" ht="13.5" customHeight="1" x14ac:dyDescent="0.3">
      <c r="A215" s="11" t="s">
        <v>84</v>
      </c>
      <c r="B215" s="12" t="s">
        <v>85</v>
      </c>
      <c r="C215" s="13" t="s">
        <v>2</v>
      </c>
      <c r="D215" s="14">
        <v>30</v>
      </c>
      <c r="E215" s="15">
        <f t="shared" si="6"/>
        <v>37.050000000000004</v>
      </c>
      <c r="F215" s="16" t="str">
        <f t="shared" si="7"/>
        <v>$4.46</v>
      </c>
      <c r="G215" s="17">
        <v>32.590000000000003</v>
      </c>
    </row>
    <row r="216" spans="1:7" ht="13.5" customHeight="1" x14ac:dyDescent="0.3">
      <c r="A216" s="11" t="s">
        <v>86</v>
      </c>
      <c r="B216" s="12" t="s">
        <v>87</v>
      </c>
      <c r="C216" s="13" t="s">
        <v>2</v>
      </c>
      <c r="D216" s="14">
        <v>9</v>
      </c>
      <c r="E216" s="15">
        <f t="shared" si="6"/>
        <v>38</v>
      </c>
      <c r="F216" s="16" t="str">
        <f t="shared" si="7"/>
        <v/>
      </c>
      <c r="G216" s="17">
        <v>38</v>
      </c>
    </row>
    <row r="217" spans="1:7" ht="13.5" customHeight="1" x14ac:dyDescent="0.3">
      <c r="A217" s="11" t="s">
        <v>88</v>
      </c>
      <c r="B217" s="12" t="s">
        <v>89</v>
      </c>
      <c r="C217" s="13" t="s">
        <v>2</v>
      </c>
      <c r="D217" s="14">
        <v>9</v>
      </c>
      <c r="E217" s="15">
        <f t="shared" si="6"/>
        <v>119.58</v>
      </c>
      <c r="F217" s="16" t="str">
        <f t="shared" si="7"/>
        <v/>
      </c>
      <c r="G217" s="17">
        <v>119.58</v>
      </c>
    </row>
    <row r="218" spans="1:7" ht="13.5" customHeight="1" x14ac:dyDescent="0.3">
      <c r="A218" s="18" t="s">
        <v>1813</v>
      </c>
      <c r="B218" s="19" t="s">
        <v>1814</v>
      </c>
      <c r="C218" s="18">
        <v>1</v>
      </c>
      <c r="D218" s="20">
        <v>9</v>
      </c>
      <c r="E218" s="15">
        <f t="shared" si="6"/>
        <v>0</v>
      </c>
      <c r="F218" s="16" t="str">
        <f t="shared" si="7"/>
        <v/>
      </c>
      <c r="G218" s="17">
        <v>0</v>
      </c>
    </row>
    <row r="219" spans="1:7" ht="13.5" customHeight="1" x14ac:dyDescent="0.3">
      <c r="A219" s="18" t="s">
        <v>1208</v>
      </c>
      <c r="B219" s="19" t="s">
        <v>1209</v>
      </c>
      <c r="C219" s="18">
        <v>1</v>
      </c>
      <c r="D219" s="20">
        <v>9</v>
      </c>
      <c r="E219" s="15">
        <f t="shared" si="6"/>
        <v>0.08</v>
      </c>
      <c r="F219" s="16" t="str">
        <f t="shared" si="7"/>
        <v/>
      </c>
      <c r="G219" s="17">
        <v>0.08</v>
      </c>
    </row>
    <row r="220" spans="1:7" ht="13.5" customHeight="1" x14ac:dyDescent="0.3">
      <c r="A220" s="11" t="s">
        <v>1210</v>
      </c>
      <c r="B220" s="12" t="s">
        <v>1211</v>
      </c>
      <c r="C220" s="13">
        <v>1</v>
      </c>
      <c r="D220" s="14">
        <v>9</v>
      </c>
      <c r="E220" s="15">
        <f t="shared" si="6"/>
        <v>1.08</v>
      </c>
      <c r="F220" s="16" t="str">
        <f t="shared" si="7"/>
        <v/>
      </c>
      <c r="G220" s="17">
        <v>1.08</v>
      </c>
    </row>
    <row r="221" spans="1:7" ht="13.5" customHeight="1" x14ac:dyDescent="0.3">
      <c r="A221" s="11" t="s">
        <v>1212</v>
      </c>
      <c r="B221" s="12" t="s">
        <v>1213</v>
      </c>
      <c r="C221" s="13">
        <v>1</v>
      </c>
      <c r="D221" s="14">
        <v>9</v>
      </c>
      <c r="E221" s="15">
        <f t="shared" si="6"/>
        <v>2.27</v>
      </c>
      <c r="F221" s="16" t="str">
        <f t="shared" si="7"/>
        <v/>
      </c>
      <c r="G221" s="17">
        <v>2.27</v>
      </c>
    </row>
    <row r="222" spans="1:7" ht="13.5" customHeight="1" x14ac:dyDescent="0.3">
      <c r="A222" s="11" t="s">
        <v>1214</v>
      </c>
      <c r="B222" s="12" t="s">
        <v>1215</v>
      </c>
      <c r="C222" s="13">
        <v>1</v>
      </c>
      <c r="D222" s="14">
        <v>9</v>
      </c>
      <c r="E222" s="15">
        <f t="shared" si="6"/>
        <v>1.81</v>
      </c>
      <c r="F222" s="16" t="str">
        <f t="shared" si="7"/>
        <v/>
      </c>
      <c r="G222" s="17">
        <v>1.81</v>
      </c>
    </row>
    <row r="223" spans="1:7" ht="13.5" customHeight="1" x14ac:dyDescent="0.3">
      <c r="A223" s="11" t="s">
        <v>1216</v>
      </c>
      <c r="B223" s="12" t="s">
        <v>1217</v>
      </c>
      <c r="C223" s="13">
        <v>1</v>
      </c>
      <c r="D223" s="14">
        <v>9</v>
      </c>
      <c r="E223" s="15">
        <f t="shared" si="6"/>
        <v>4.2</v>
      </c>
      <c r="F223" s="16" t="str">
        <f t="shared" si="7"/>
        <v/>
      </c>
      <c r="G223" s="17">
        <v>4.2</v>
      </c>
    </row>
    <row r="224" spans="1:7" ht="13.5" customHeight="1" x14ac:dyDescent="0.3">
      <c r="A224" s="11" t="s">
        <v>1218</v>
      </c>
      <c r="B224" s="12" t="s">
        <v>1219</v>
      </c>
      <c r="C224" s="13" t="s">
        <v>2</v>
      </c>
      <c r="D224" s="14">
        <v>30</v>
      </c>
      <c r="E224" s="15">
        <f t="shared" si="6"/>
        <v>435.03999999999996</v>
      </c>
      <c r="F224" s="16" t="str">
        <f t="shared" si="7"/>
        <v>$4.46</v>
      </c>
      <c r="G224" s="17">
        <v>430.58</v>
      </c>
    </row>
    <row r="225" spans="1:7" ht="13.5" customHeight="1" x14ac:dyDescent="0.3">
      <c r="A225" s="11" t="s">
        <v>1220</v>
      </c>
      <c r="B225" s="12" t="s">
        <v>1221</v>
      </c>
      <c r="C225" s="13" t="s">
        <v>2</v>
      </c>
      <c r="D225" s="14">
        <v>30</v>
      </c>
      <c r="E225" s="15">
        <f t="shared" si="6"/>
        <v>1726.77</v>
      </c>
      <c r="F225" s="16" t="str">
        <f t="shared" si="7"/>
        <v>$4.46</v>
      </c>
      <c r="G225" s="17">
        <v>1722.31</v>
      </c>
    </row>
    <row r="226" spans="1:7" ht="13.5" customHeight="1" x14ac:dyDescent="0.3">
      <c r="A226" s="11" t="s">
        <v>1815</v>
      </c>
      <c r="B226" s="12" t="s">
        <v>1816</v>
      </c>
      <c r="C226" s="13" t="s">
        <v>2</v>
      </c>
      <c r="D226" s="14">
        <v>9</v>
      </c>
      <c r="E226" s="15">
        <f t="shared" si="6"/>
        <v>0.16</v>
      </c>
      <c r="F226" s="16" t="str">
        <f t="shared" si="7"/>
        <v/>
      </c>
      <c r="G226" s="17">
        <v>0.16</v>
      </c>
    </row>
    <row r="227" spans="1:7" ht="13.5" customHeight="1" x14ac:dyDescent="0.3">
      <c r="A227" s="11" t="s">
        <v>90</v>
      </c>
      <c r="B227" s="12" t="s">
        <v>91</v>
      </c>
      <c r="C227" s="13" t="s">
        <v>2</v>
      </c>
      <c r="D227" s="14">
        <v>30</v>
      </c>
      <c r="E227" s="15">
        <f t="shared" si="6"/>
        <v>517.83000000000004</v>
      </c>
      <c r="F227" s="16" t="str">
        <f t="shared" si="7"/>
        <v>$4.46</v>
      </c>
      <c r="G227" s="17">
        <v>513.37</v>
      </c>
    </row>
    <row r="228" spans="1:7" ht="13.5" customHeight="1" x14ac:dyDescent="0.3">
      <c r="A228" s="11" t="s">
        <v>816</v>
      </c>
      <c r="B228" s="12" t="s">
        <v>817</v>
      </c>
      <c r="C228" s="13" t="s">
        <v>2</v>
      </c>
      <c r="D228" s="14">
        <v>30</v>
      </c>
      <c r="E228" s="15">
        <f t="shared" si="6"/>
        <v>10.969999999999999</v>
      </c>
      <c r="F228" s="16" t="str">
        <f t="shared" si="7"/>
        <v>$4.46</v>
      </c>
      <c r="G228" s="17">
        <v>6.51</v>
      </c>
    </row>
    <row r="229" spans="1:7" ht="13.5" customHeight="1" x14ac:dyDescent="0.3">
      <c r="A229" s="11" t="s">
        <v>92</v>
      </c>
      <c r="B229" s="12" t="s">
        <v>93</v>
      </c>
      <c r="C229" s="13" t="s">
        <v>2</v>
      </c>
      <c r="D229" s="14">
        <v>30</v>
      </c>
      <c r="E229" s="15">
        <f t="shared" si="6"/>
        <v>13.41</v>
      </c>
      <c r="F229" s="16" t="str">
        <f t="shared" si="7"/>
        <v>$4.46</v>
      </c>
      <c r="G229" s="17">
        <v>8.9499999999999993</v>
      </c>
    </row>
    <row r="230" spans="1:7" ht="13.5" customHeight="1" x14ac:dyDescent="0.3">
      <c r="A230" s="11" t="s">
        <v>94</v>
      </c>
      <c r="B230" s="12" t="s">
        <v>95</v>
      </c>
      <c r="C230" s="13" t="s">
        <v>2</v>
      </c>
      <c r="D230" s="14">
        <v>30</v>
      </c>
      <c r="E230" s="15">
        <f t="shared" si="6"/>
        <v>17.75</v>
      </c>
      <c r="F230" s="16" t="str">
        <f t="shared" si="7"/>
        <v>$4.46</v>
      </c>
      <c r="G230" s="17">
        <v>13.29</v>
      </c>
    </row>
    <row r="231" spans="1:7" ht="13.5" customHeight="1" x14ac:dyDescent="0.3">
      <c r="A231" s="11" t="s">
        <v>818</v>
      </c>
      <c r="B231" s="12" t="s">
        <v>819</v>
      </c>
      <c r="C231" s="13" t="s">
        <v>2</v>
      </c>
      <c r="D231" s="14">
        <v>30</v>
      </c>
      <c r="E231" s="15">
        <f t="shared" si="6"/>
        <v>9.75</v>
      </c>
      <c r="F231" s="16" t="str">
        <f t="shared" si="7"/>
        <v>$4.46</v>
      </c>
      <c r="G231" s="17">
        <v>5.29</v>
      </c>
    </row>
    <row r="232" spans="1:7" ht="13.5" customHeight="1" x14ac:dyDescent="0.3">
      <c r="A232" s="11" t="s">
        <v>96</v>
      </c>
      <c r="B232" s="12" t="s">
        <v>97</v>
      </c>
      <c r="C232" s="13" t="s">
        <v>2</v>
      </c>
      <c r="D232" s="14">
        <v>30</v>
      </c>
      <c r="E232" s="15">
        <f t="shared" si="6"/>
        <v>92.679999999999993</v>
      </c>
      <c r="F232" s="16" t="str">
        <f t="shared" si="7"/>
        <v>$4.46</v>
      </c>
      <c r="G232" s="17">
        <v>88.22</v>
      </c>
    </row>
    <row r="233" spans="1:7" ht="13.5" customHeight="1" x14ac:dyDescent="0.3">
      <c r="A233" s="11" t="s">
        <v>98</v>
      </c>
      <c r="B233" s="12" t="s">
        <v>99</v>
      </c>
      <c r="C233" s="13" t="s">
        <v>2</v>
      </c>
      <c r="D233" s="14">
        <v>30</v>
      </c>
      <c r="E233" s="15">
        <f t="shared" si="6"/>
        <v>14.969999999999999</v>
      </c>
      <c r="F233" s="16" t="str">
        <f t="shared" si="7"/>
        <v>$4.46</v>
      </c>
      <c r="G233" s="17">
        <v>10.51</v>
      </c>
    </row>
    <row r="234" spans="1:7" ht="13.5" customHeight="1" x14ac:dyDescent="0.3">
      <c r="A234" s="11" t="s">
        <v>100</v>
      </c>
      <c r="B234" s="12" t="s">
        <v>101</v>
      </c>
      <c r="C234" s="13" t="s">
        <v>2</v>
      </c>
      <c r="D234" s="14">
        <v>9</v>
      </c>
      <c r="E234" s="15">
        <f t="shared" si="6"/>
        <v>37.83</v>
      </c>
      <c r="F234" s="16" t="str">
        <f t="shared" si="7"/>
        <v/>
      </c>
      <c r="G234" s="17">
        <v>37.83</v>
      </c>
    </row>
    <row r="235" spans="1:7" ht="13.5" customHeight="1" x14ac:dyDescent="0.3">
      <c r="A235" s="11" t="s">
        <v>102</v>
      </c>
      <c r="B235" s="12" t="s">
        <v>103</v>
      </c>
      <c r="C235" s="13" t="s">
        <v>2</v>
      </c>
      <c r="D235" s="14">
        <v>9</v>
      </c>
      <c r="E235" s="15">
        <f t="shared" si="6"/>
        <v>79.260000000000005</v>
      </c>
      <c r="F235" s="16" t="str">
        <f t="shared" si="7"/>
        <v/>
      </c>
      <c r="G235" s="17">
        <v>79.260000000000005</v>
      </c>
    </row>
    <row r="236" spans="1:7" ht="13.5" customHeight="1" x14ac:dyDescent="0.3">
      <c r="A236" s="11" t="s">
        <v>820</v>
      </c>
      <c r="B236" s="12" t="s">
        <v>821</v>
      </c>
      <c r="C236" s="13" t="s">
        <v>2</v>
      </c>
      <c r="D236" s="14">
        <v>9</v>
      </c>
      <c r="E236" s="15">
        <f t="shared" si="6"/>
        <v>66.75</v>
      </c>
      <c r="F236" s="16" t="str">
        <f t="shared" si="7"/>
        <v/>
      </c>
      <c r="G236" s="17">
        <v>66.75</v>
      </c>
    </row>
    <row r="237" spans="1:7" ht="13.5" customHeight="1" x14ac:dyDescent="0.3">
      <c r="A237" s="11" t="s">
        <v>822</v>
      </c>
      <c r="B237" s="12" t="s">
        <v>823</v>
      </c>
      <c r="C237" s="13" t="s">
        <v>2</v>
      </c>
      <c r="D237" s="14">
        <v>30</v>
      </c>
      <c r="E237" s="15">
        <f t="shared" si="6"/>
        <v>17.05</v>
      </c>
      <c r="F237" s="16" t="str">
        <f t="shared" si="7"/>
        <v>$4.46</v>
      </c>
      <c r="G237" s="17">
        <v>12.59</v>
      </c>
    </row>
    <row r="238" spans="1:7" ht="13.5" customHeight="1" x14ac:dyDescent="0.3">
      <c r="A238" s="11" t="s">
        <v>1465</v>
      </c>
      <c r="B238" s="12" t="s">
        <v>1466</v>
      </c>
      <c r="C238" s="13">
        <v>1</v>
      </c>
      <c r="D238" s="14">
        <v>9</v>
      </c>
      <c r="E238" s="15">
        <f t="shared" si="6"/>
        <v>0.01</v>
      </c>
      <c r="F238" s="16" t="str">
        <f t="shared" si="7"/>
        <v/>
      </c>
      <c r="G238" s="17">
        <v>0.01</v>
      </c>
    </row>
    <row r="239" spans="1:7" ht="13.5" customHeight="1" x14ac:dyDescent="0.3">
      <c r="A239" s="11" t="s">
        <v>1467</v>
      </c>
      <c r="B239" s="12" t="s">
        <v>1468</v>
      </c>
      <c r="C239" s="13">
        <v>1</v>
      </c>
      <c r="D239" s="14">
        <v>9</v>
      </c>
      <c r="E239" s="15">
        <f t="shared" si="6"/>
        <v>0.02</v>
      </c>
      <c r="F239" s="16" t="str">
        <f t="shared" si="7"/>
        <v/>
      </c>
      <c r="G239" s="17">
        <v>0.02</v>
      </c>
    </row>
    <row r="240" spans="1:7" ht="13.5" customHeight="1" x14ac:dyDescent="0.3">
      <c r="A240" s="11" t="s">
        <v>1469</v>
      </c>
      <c r="B240" s="12" t="s">
        <v>1470</v>
      </c>
      <c r="C240" s="13">
        <v>1</v>
      </c>
      <c r="D240" s="14">
        <v>9</v>
      </c>
      <c r="E240" s="15">
        <f t="shared" si="6"/>
        <v>0.06</v>
      </c>
      <c r="F240" s="16" t="str">
        <f t="shared" si="7"/>
        <v/>
      </c>
      <c r="G240" s="17">
        <v>0.06</v>
      </c>
    </row>
    <row r="241" spans="1:7" ht="13.5" customHeight="1" x14ac:dyDescent="0.3">
      <c r="A241" s="11" t="s">
        <v>104</v>
      </c>
      <c r="B241" s="12" t="s">
        <v>105</v>
      </c>
      <c r="C241" s="13">
        <v>1</v>
      </c>
      <c r="D241" s="14">
        <v>9</v>
      </c>
      <c r="E241" s="15">
        <f t="shared" si="6"/>
        <v>0.01</v>
      </c>
      <c r="F241" s="16" t="str">
        <f t="shared" si="7"/>
        <v/>
      </c>
      <c r="G241" s="17">
        <v>0.01</v>
      </c>
    </row>
    <row r="242" spans="1:7" ht="13.5" customHeight="1" x14ac:dyDescent="0.3">
      <c r="A242" s="11" t="s">
        <v>1471</v>
      </c>
      <c r="B242" s="12" t="s">
        <v>1472</v>
      </c>
      <c r="C242" s="13">
        <v>1</v>
      </c>
      <c r="D242" s="14">
        <v>9</v>
      </c>
      <c r="E242" s="15">
        <f t="shared" si="6"/>
        <v>0.17</v>
      </c>
      <c r="F242" s="16" t="str">
        <f t="shared" si="7"/>
        <v/>
      </c>
      <c r="G242" s="17">
        <v>0.17</v>
      </c>
    </row>
    <row r="243" spans="1:7" ht="13.5" customHeight="1" x14ac:dyDescent="0.3">
      <c r="A243" s="11" t="s">
        <v>106</v>
      </c>
      <c r="B243" s="12" t="s">
        <v>107</v>
      </c>
      <c r="C243" s="13" t="s">
        <v>2</v>
      </c>
      <c r="D243" s="14">
        <v>9</v>
      </c>
      <c r="E243" s="15">
        <f t="shared" si="6"/>
        <v>4.34</v>
      </c>
      <c r="F243" s="16" t="str">
        <f t="shared" si="7"/>
        <v/>
      </c>
      <c r="G243" s="17">
        <v>4.34</v>
      </c>
    </row>
    <row r="244" spans="1:7" ht="13.5" customHeight="1" x14ac:dyDescent="0.3">
      <c r="A244" s="11" t="s">
        <v>1473</v>
      </c>
      <c r="B244" s="12" t="s">
        <v>1474</v>
      </c>
      <c r="C244" s="13">
        <v>1</v>
      </c>
      <c r="D244" s="14">
        <v>9</v>
      </c>
      <c r="E244" s="15">
        <f t="shared" si="6"/>
        <v>0.03</v>
      </c>
      <c r="F244" s="16" t="str">
        <f t="shared" si="7"/>
        <v/>
      </c>
      <c r="G244" s="17">
        <v>0.03</v>
      </c>
    </row>
    <row r="245" spans="1:7" ht="13.5" customHeight="1" x14ac:dyDescent="0.3">
      <c r="A245" s="11" t="s">
        <v>1475</v>
      </c>
      <c r="B245" s="12" t="s">
        <v>1476</v>
      </c>
      <c r="C245" s="13">
        <v>1</v>
      </c>
      <c r="D245" s="14">
        <v>9</v>
      </c>
      <c r="E245" s="15">
        <f t="shared" si="6"/>
        <v>7.0000000000000007E-2</v>
      </c>
      <c r="F245" s="16" t="str">
        <f t="shared" si="7"/>
        <v/>
      </c>
      <c r="G245" s="17">
        <v>7.0000000000000007E-2</v>
      </c>
    </row>
    <row r="246" spans="1:7" ht="13.5" customHeight="1" x14ac:dyDescent="0.3">
      <c r="A246" s="11" t="s">
        <v>1477</v>
      </c>
      <c r="B246" s="12" t="s">
        <v>1478</v>
      </c>
      <c r="C246" s="13">
        <v>1</v>
      </c>
      <c r="D246" s="14">
        <v>9</v>
      </c>
      <c r="E246" s="15">
        <f t="shared" si="6"/>
        <v>0.1</v>
      </c>
      <c r="F246" s="16" t="str">
        <f t="shared" si="7"/>
        <v/>
      </c>
      <c r="G246" s="17">
        <v>0.1</v>
      </c>
    </row>
    <row r="247" spans="1:7" ht="13.5" customHeight="1" x14ac:dyDescent="0.3">
      <c r="A247" s="18" t="s">
        <v>1479</v>
      </c>
      <c r="B247" s="19" t="s">
        <v>1480</v>
      </c>
      <c r="C247" s="18" t="s">
        <v>2</v>
      </c>
      <c r="D247" s="20">
        <v>9</v>
      </c>
      <c r="E247" s="15">
        <f t="shared" si="6"/>
        <v>0.03</v>
      </c>
      <c r="F247" s="16" t="str">
        <f t="shared" si="7"/>
        <v/>
      </c>
      <c r="G247" s="17">
        <v>0.03</v>
      </c>
    </row>
    <row r="248" spans="1:7" ht="13.5" customHeight="1" x14ac:dyDescent="0.3">
      <c r="A248" s="11" t="s">
        <v>1481</v>
      </c>
      <c r="B248" s="12" t="s">
        <v>1482</v>
      </c>
      <c r="C248" s="13" t="s">
        <v>2</v>
      </c>
      <c r="D248" s="14">
        <v>9</v>
      </c>
      <c r="E248" s="15">
        <f t="shared" si="6"/>
        <v>0.05</v>
      </c>
      <c r="F248" s="16" t="str">
        <f t="shared" si="7"/>
        <v/>
      </c>
      <c r="G248" s="17">
        <v>0.05</v>
      </c>
    </row>
    <row r="249" spans="1:7" ht="13.5" customHeight="1" x14ac:dyDescent="0.3">
      <c r="A249" s="11" t="s">
        <v>1817</v>
      </c>
      <c r="B249" s="12" t="s">
        <v>1818</v>
      </c>
      <c r="C249" s="13" t="s">
        <v>2</v>
      </c>
      <c r="D249" s="14">
        <v>9</v>
      </c>
      <c r="E249" s="15">
        <f t="shared" si="6"/>
        <v>32.33</v>
      </c>
      <c r="F249" s="16" t="str">
        <f t="shared" si="7"/>
        <v/>
      </c>
      <c r="G249" s="17">
        <v>32.33</v>
      </c>
    </row>
    <row r="250" spans="1:7" ht="13.5" customHeight="1" x14ac:dyDescent="0.3">
      <c r="A250" s="11" t="s">
        <v>1483</v>
      </c>
      <c r="B250" s="12" t="s">
        <v>1484</v>
      </c>
      <c r="C250" s="13">
        <v>1</v>
      </c>
      <c r="D250" s="14">
        <v>9</v>
      </c>
      <c r="E250" s="15">
        <f t="shared" si="6"/>
        <v>0.01</v>
      </c>
      <c r="F250" s="16" t="str">
        <f t="shared" si="7"/>
        <v/>
      </c>
      <c r="G250" s="17">
        <v>0.01</v>
      </c>
    </row>
    <row r="251" spans="1:7" ht="13.5" customHeight="1" x14ac:dyDescent="0.3">
      <c r="A251" s="11" t="s">
        <v>1726</v>
      </c>
      <c r="B251" s="12" t="s">
        <v>1727</v>
      </c>
      <c r="C251" s="13" t="s">
        <v>2</v>
      </c>
      <c r="D251" s="14">
        <v>9</v>
      </c>
      <c r="E251" s="15">
        <f t="shared" si="6"/>
        <v>0.16</v>
      </c>
      <c r="F251" s="16" t="str">
        <f t="shared" si="7"/>
        <v/>
      </c>
      <c r="G251" s="17">
        <v>0.16</v>
      </c>
    </row>
    <row r="252" spans="1:7" ht="13.5" customHeight="1" x14ac:dyDescent="0.3">
      <c r="A252" s="18" t="s">
        <v>1716</v>
      </c>
      <c r="B252" s="19" t="s">
        <v>1717</v>
      </c>
      <c r="C252" s="18" t="s">
        <v>2</v>
      </c>
      <c r="D252" s="20">
        <v>9</v>
      </c>
      <c r="E252" s="15">
        <f t="shared" si="6"/>
        <v>0.03</v>
      </c>
      <c r="F252" s="16" t="str">
        <f t="shared" si="7"/>
        <v/>
      </c>
      <c r="G252" s="17">
        <v>0.03</v>
      </c>
    </row>
    <row r="253" spans="1:7" ht="13.5" customHeight="1" x14ac:dyDescent="0.3">
      <c r="A253" s="11" t="s">
        <v>108</v>
      </c>
      <c r="B253" s="12" t="s">
        <v>109</v>
      </c>
      <c r="C253" s="13" t="s">
        <v>2</v>
      </c>
      <c r="D253" s="14">
        <v>30</v>
      </c>
      <c r="E253" s="15">
        <f t="shared" si="6"/>
        <v>604.46</v>
      </c>
      <c r="F253" s="16" t="str">
        <f t="shared" si="7"/>
        <v>$4.46</v>
      </c>
      <c r="G253" s="17">
        <v>600</v>
      </c>
    </row>
    <row r="254" spans="1:7" ht="13.5" customHeight="1" x14ac:dyDescent="0.3">
      <c r="A254" s="11" t="s">
        <v>110</v>
      </c>
      <c r="B254" s="12" t="s">
        <v>111</v>
      </c>
      <c r="C254" s="13" t="s">
        <v>2</v>
      </c>
      <c r="D254" s="14">
        <v>9</v>
      </c>
      <c r="E254" s="15">
        <f t="shared" si="6"/>
        <v>1</v>
      </c>
      <c r="F254" s="16" t="str">
        <f t="shared" si="7"/>
        <v/>
      </c>
      <c r="G254" s="17">
        <v>1</v>
      </c>
    </row>
    <row r="255" spans="1:7" ht="13.5" customHeight="1" x14ac:dyDescent="0.3">
      <c r="A255" s="11" t="s">
        <v>112</v>
      </c>
      <c r="B255" s="12" t="s">
        <v>113</v>
      </c>
      <c r="C255" s="13" t="s">
        <v>2</v>
      </c>
      <c r="D255" s="14">
        <v>30</v>
      </c>
      <c r="E255" s="15">
        <f t="shared" si="6"/>
        <v>161</v>
      </c>
      <c r="F255" s="16" t="str">
        <f t="shared" si="7"/>
        <v>$4.46</v>
      </c>
      <c r="G255" s="17">
        <v>156.54</v>
      </c>
    </row>
    <row r="256" spans="1:7" ht="13.5" customHeight="1" x14ac:dyDescent="0.3">
      <c r="A256" s="11" t="s">
        <v>114</v>
      </c>
      <c r="B256" s="12" t="s">
        <v>115</v>
      </c>
      <c r="C256" s="13" t="s">
        <v>2</v>
      </c>
      <c r="D256" s="14">
        <v>30</v>
      </c>
      <c r="E256" s="15">
        <f t="shared" si="6"/>
        <v>7.3900000000000006</v>
      </c>
      <c r="F256" s="16" t="str">
        <f t="shared" si="7"/>
        <v>$4.46</v>
      </c>
      <c r="G256" s="17">
        <v>2.93</v>
      </c>
    </row>
    <row r="257" spans="1:7" ht="13.5" customHeight="1" x14ac:dyDescent="0.3">
      <c r="A257" s="11" t="s">
        <v>116</v>
      </c>
      <c r="B257" s="12" t="s">
        <v>117</v>
      </c>
      <c r="C257" s="13" t="s">
        <v>2</v>
      </c>
      <c r="D257" s="14">
        <v>9</v>
      </c>
      <c r="E257" s="15">
        <f t="shared" si="6"/>
        <v>0.05</v>
      </c>
      <c r="F257" s="16" t="str">
        <f t="shared" si="7"/>
        <v/>
      </c>
      <c r="G257" s="17">
        <v>0.05</v>
      </c>
    </row>
    <row r="258" spans="1:7" ht="13.5" customHeight="1" x14ac:dyDescent="0.3">
      <c r="A258" s="11" t="s">
        <v>118</v>
      </c>
      <c r="B258" s="12" t="s">
        <v>119</v>
      </c>
      <c r="C258" s="13" t="s">
        <v>2</v>
      </c>
      <c r="D258" s="14">
        <v>9</v>
      </c>
      <c r="E258" s="15">
        <f t="shared" si="6"/>
        <v>1.3</v>
      </c>
      <c r="F258" s="16" t="str">
        <f t="shared" si="7"/>
        <v/>
      </c>
      <c r="G258" s="17">
        <v>1.3</v>
      </c>
    </row>
    <row r="259" spans="1:7" ht="13.5" customHeight="1" x14ac:dyDescent="0.3">
      <c r="A259" s="11" t="s">
        <v>1485</v>
      </c>
      <c r="B259" s="12" t="s">
        <v>1486</v>
      </c>
      <c r="C259" s="13" t="s">
        <v>2</v>
      </c>
      <c r="D259" s="14">
        <v>9</v>
      </c>
      <c r="E259" s="15">
        <f t="shared" si="6"/>
        <v>5.0999999999999996</v>
      </c>
      <c r="F259" s="16" t="str">
        <f t="shared" si="7"/>
        <v/>
      </c>
      <c r="G259" s="17">
        <v>5.0999999999999996</v>
      </c>
    </row>
    <row r="260" spans="1:7" ht="13.5" customHeight="1" x14ac:dyDescent="0.3">
      <c r="A260" s="11" t="s">
        <v>1487</v>
      </c>
      <c r="B260" s="12" t="s">
        <v>1488</v>
      </c>
      <c r="C260" s="13" t="s">
        <v>2</v>
      </c>
      <c r="D260" s="14">
        <v>9</v>
      </c>
      <c r="E260" s="15">
        <f t="shared" si="6"/>
        <v>6.84</v>
      </c>
      <c r="F260" s="16" t="str">
        <f t="shared" si="7"/>
        <v/>
      </c>
      <c r="G260" s="17">
        <v>6.84</v>
      </c>
    </row>
    <row r="261" spans="1:7" ht="13.5" customHeight="1" x14ac:dyDescent="0.3">
      <c r="A261" s="11" t="s">
        <v>1489</v>
      </c>
      <c r="B261" s="12" t="s">
        <v>1490</v>
      </c>
      <c r="C261" s="13" t="s">
        <v>2</v>
      </c>
      <c r="D261" s="14">
        <v>9</v>
      </c>
      <c r="E261" s="15">
        <f t="shared" ref="E261:E324" si="8">IF(ISTEXT(G261),0,IF(F261="$4.46",F261+G261,G261))</f>
        <v>6.32</v>
      </c>
      <c r="F261" s="16" t="str">
        <f t="shared" ref="F261:F324" si="9">IF(G261=0,"",IF(D261=30,"$4.46",""))</f>
        <v/>
      </c>
      <c r="G261" s="17">
        <v>6.32</v>
      </c>
    </row>
    <row r="262" spans="1:7" ht="13.5" customHeight="1" x14ac:dyDescent="0.3">
      <c r="A262" s="11" t="s">
        <v>1888</v>
      </c>
      <c r="B262" s="12" t="s">
        <v>1889</v>
      </c>
      <c r="C262" s="13" t="s">
        <v>2</v>
      </c>
      <c r="D262" s="14">
        <v>9</v>
      </c>
      <c r="E262" s="15">
        <f t="shared" si="8"/>
        <v>42.3</v>
      </c>
      <c r="F262" s="16" t="str">
        <f t="shared" si="9"/>
        <v/>
      </c>
      <c r="G262" s="17">
        <v>42.3</v>
      </c>
    </row>
    <row r="263" spans="1:7" ht="13.5" customHeight="1" x14ac:dyDescent="0.3">
      <c r="A263" s="11" t="s">
        <v>1491</v>
      </c>
      <c r="B263" s="12" t="s">
        <v>1492</v>
      </c>
      <c r="C263" s="13" t="s">
        <v>2</v>
      </c>
      <c r="D263" s="14">
        <v>30</v>
      </c>
      <c r="E263" s="15">
        <f t="shared" si="8"/>
        <v>4.47</v>
      </c>
      <c r="F263" s="16" t="str">
        <f t="shared" si="9"/>
        <v>$4.46</v>
      </c>
      <c r="G263" s="17">
        <v>0.01</v>
      </c>
    </row>
    <row r="264" spans="1:7" ht="13.5" customHeight="1" x14ac:dyDescent="0.3">
      <c r="A264" s="11" t="s">
        <v>1493</v>
      </c>
      <c r="B264" s="12" t="s">
        <v>10</v>
      </c>
      <c r="C264" s="13" t="s">
        <v>2</v>
      </c>
      <c r="D264" s="14">
        <v>30</v>
      </c>
      <c r="E264" s="15">
        <f t="shared" si="8"/>
        <v>5.91</v>
      </c>
      <c r="F264" s="16" t="str">
        <f t="shared" si="9"/>
        <v>$4.46</v>
      </c>
      <c r="G264" s="17">
        <v>1.45</v>
      </c>
    </row>
    <row r="265" spans="1:7" ht="13.5" customHeight="1" x14ac:dyDescent="0.3">
      <c r="A265" s="11" t="s">
        <v>1819</v>
      </c>
      <c r="B265" s="12" t="s">
        <v>790</v>
      </c>
      <c r="C265" s="13">
        <v>1</v>
      </c>
      <c r="D265" s="14">
        <v>9</v>
      </c>
      <c r="E265" s="15">
        <f t="shared" si="8"/>
        <v>0.8</v>
      </c>
      <c r="F265" s="16" t="str">
        <f t="shared" si="9"/>
        <v/>
      </c>
      <c r="G265" s="17">
        <v>0.8</v>
      </c>
    </row>
    <row r="266" spans="1:7" ht="13.5" customHeight="1" x14ac:dyDescent="0.3">
      <c r="A266" s="11" t="s">
        <v>120</v>
      </c>
      <c r="B266" s="12" t="s">
        <v>121</v>
      </c>
      <c r="C266" s="13" t="s">
        <v>2</v>
      </c>
      <c r="D266" s="14">
        <v>30</v>
      </c>
      <c r="E266" s="15">
        <f t="shared" si="8"/>
        <v>8.61</v>
      </c>
      <c r="F266" s="16" t="str">
        <f t="shared" si="9"/>
        <v>$4.46</v>
      </c>
      <c r="G266" s="17">
        <v>4.1500000000000004</v>
      </c>
    </row>
    <row r="267" spans="1:7" ht="13.5" customHeight="1" x14ac:dyDescent="0.3">
      <c r="A267" s="11" t="s">
        <v>1820</v>
      </c>
      <c r="B267" s="12" t="s">
        <v>1821</v>
      </c>
      <c r="C267" s="13" t="s">
        <v>2</v>
      </c>
      <c r="D267" s="14">
        <v>30</v>
      </c>
      <c r="E267" s="15">
        <f t="shared" si="8"/>
        <v>35.82</v>
      </c>
      <c r="F267" s="16" t="str">
        <f t="shared" si="9"/>
        <v>$4.46</v>
      </c>
      <c r="G267" s="17">
        <v>31.36</v>
      </c>
    </row>
    <row r="268" spans="1:7" ht="13.5" customHeight="1" x14ac:dyDescent="0.3">
      <c r="A268" s="11" t="s">
        <v>1222</v>
      </c>
      <c r="B268" s="12" t="s">
        <v>1223</v>
      </c>
      <c r="C268" s="13" t="s">
        <v>2</v>
      </c>
      <c r="D268" s="14">
        <v>9</v>
      </c>
      <c r="E268" s="15">
        <f t="shared" si="8"/>
        <v>0.63</v>
      </c>
      <c r="F268" s="16" t="str">
        <f t="shared" si="9"/>
        <v/>
      </c>
      <c r="G268" s="17">
        <v>0.63</v>
      </c>
    </row>
    <row r="269" spans="1:7" ht="13.5" customHeight="1" x14ac:dyDescent="0.3">
      <c r="A269" s="11" t="s">
        <v>1224</v>
      </c>
      <c r="B269" s="12" t="s">
        <v>1225</v>
      </c>
      <c r="C269" s="13" t="s">
        <v>2</v>
      </c>
      <c r="D269" s="14">
        <v>9</v>
      </c>
      <c r="E269" s="15">
        <f t="shared" si="8"/>
        <v>0.85</v>
      </c>
      <c r="F269" s="16" t="str">
        <f t="shared" si="9"/>
        <v/>
      </c>
      <c r="G269" s="17">
        <v>0.85</v>
      </c>
    </row>
    <row r="270" spans="1:7" ht="13.5" customHeight="1" x14ac:dyDescent="0.3">
      <c r="A270" s="11" t="s">
        <v>1226</v>
      </c>
      <c r="B270" s="12" t="s">
        <v>1227</v>
      </c>
      <c r="C270" s="13" t="s">
        <v>2</v>
      </c>
      <c r="D270" s="14">
        <v>9</v>
      </c>
      <c r="E270" s="15">
        <f t="shared" si="8"/>
        <v>1.29</v>
      </c>
      <c r="F270" s="16" t="str">
        <f t="shared" si="9"/>
        <v/>
      </c>
      <c r="G270" s="17">
        <v>1.29</v>
      </c>
    </row>
    <row r="271" spans="1:7" ht="13.5" customHeight="1" x14ac:dyDescent="0.3">
      <c r="A271" s="11" t="s">
        <v>122</v>
      </c>
      <c r="B271" s="12" t="s">
        <v>123</v>
      </c>
      <c r="C271" s="13" t="s">
        <v>2</v>
      </c>
      <c r="D271" s="14">
        <v>30</v>
      </c>
      <c r="E271" s="15">
        <f t="shared" si="8"/>
        <v>5.26</v>
      </c>
      <c r="F271" s="16" t="str">
        <f t="shared" si="9"/>
        <v>$4.46</v>
      </c>
      <c r="G271" s="17">
        <v>0.8</v>
      </c>
    </row>
    <row r="272" spans="1:7" ht="13.5" customHeight="1" x14ac:dyDescent="0.3">
      <c r="A272" s="18" t="s">
        <v>824</v>
      </c>
      <c r="B272" s="19" t="s">
        <v>825</v>
      </c>
      <c r="C272" s="18" t="s">
        <v>2</v>
      </c>
      <c r="D272" s="14">
        <v>30</v>
      </c>
      <c r="E272" s="15">
        <f t="shared" si="8"/>
        <v>5.14</v>
      </c>
      <c r="F272" s="16" t="str">
        <f t="shared" si="9"/>
        <v>$4.46</v>
      </c>
      <c r="G272" s="17">
        <v>0.68</v>
      </c>
    </row>
    <row r="273" spans="1:7" ht="13.5" customHeight="1" x14ac:dyDescent="0.3">
      <c r="A273" s="11" t="s">
        <v>124</v>
      </c>
      <c r="B273" s="12" t="s">
        <v>125</v>
      </c>
      <c r="C273" s="13" t="s">
        <v>2</v>
      </c>
      <c r="D273" s="14">
        <v>30</v>
      </c>
      <c r="E273" s="15">
        <f t="shared" si="8"/>
        <v>8.75</v>
      </c>
      <c r="F273" s="16" t="str">
        <f t="shared" si="9"/>
        <v>$4.46</v>
      </c>
      <c r="G273" s="17">
        <v>4.29</v>
      </c>
    </row>
    <row r="274" spans="1:7" ht="13.5" customHeight="1" x14ac:dyDescent="0.3">
      <c r="A274" s="18" t="s">
        <v>126</v>
      </c>
      <c r="B274" s="19" t="s">
        <v>127</v>
      </c>
      <c r="C274" s="18" t="s">
        <v>2</v>
      </c>
      <c r="D274" s="20">
        <v>30</v>
      </c>
      <c r="E274" s="15">
        <f t="shared" si="8"/>
        <v>4.8600000000000003</v>
      </c>
      <c r="F274" s="16" t="str">
        <f t="shared" si="9"/>
        <v>$4.46</v>
      </c>
      <c r="G274" s="17">
        <v>0.4</v>
      </c>
    </row>
    <row r="275" spans="1:7" ht="13.5" customHeight="1" x14ac:dyDescent="0.3">
      <c r="A275" s="11" t="s">
        <v>826</v>
      </c>
      <c r="B275" s="12" t="s">
        <v>827</v>
      </c>
      <c r="C275" s="13" t="s">
        <v>2</v>
      </c>
      <c r="D275" s="14">
        <v>30</v>
      </c>
      <c r="E275" s="15">
        <f t="shared" si="8"/>
        <v>9.49</v>
      </c>
      <c r="F275" s="16" t="str">
        <f t="shared" si="9"/>
        <v>$4.46</v>
      </c>
      <c r="G275" s="17">
        <v>5.03</v>
      </c>
    </row>
    <row r="276" spans="1:7" ht="13.5" customHeight="1" x14ac:dyDescent="0.3">
      <c r="A276" s="11" t="s">
        <v>128</v>
      </c>
      <c r="B276" s="12" t="s">
        <v>129</v>
      </c>
      <c r="C276" s="13" t="s">
        <v>2</v>
      </c>
      <c r="D276" s="14">
        <v>9</v>
      </c>
      <c r="E276" s="15">
        <f t="shared" si="8"/>
        <v>2.5499999999999998</v>
      </c>
      <c r="F276" s="16" t="str">
        <f t="shared" si="9"/>
        <v/>
      </c>
      <c r="G276" s="17">
        <v>2.5499999999999998</v>
      </c>
    </row>
    <row r="277" spans="1:7" ht="13.5" customHeight="1" x14ac:dyDescent="0.3">
      <c r="A277" s="11" t="s">
        <v>1228</v>
      </c>
      <c r="B277" s="12" t="s">
        <v>1229</v>
      </c>
      <c r="C277" s="13" t="s">
        <v>2</v>
      </c>
      <c r="D277" s="14">
        <v>9</v>
      </c>
      <c r="E277" s="15">
        <f t="shared" si="8"/>
        <v>6.03</v>
      </c>
      <c r="F277" s="16" t="str">
        <f t="shared" si="9"/>
        <v/>
      </c>
      <c r="G277" s="17">
        <v>6.03</v>
      </c>
    </row>
    <row r="278" spans="1:7" ht="13.5" customHeight="1" x14ac:dyDescent="0.3">
      <c r="A278" s="18" t="s">
        <v>130</v>
      </c>
      <c r="B278" s="19" t="s">
        <v>131</v>
      </c>
      <c r="C278" s="18" t="s">
        <v>2</v>
      </c>
      <c r="D278" s="20">
        <v>30</v>
      </c>
      <c r="E278" s="15">
        <f t="shared" si="8"/>
        <v>11.59</v>
      </c>
      <c r="F278" s="16" t="str">
        <f t="shared" si="9"/>
        <v>$4.46</v>
      </c>
      <c r="G278" s="17">
        <v>7.13</v>
      </c>
    </row>
    <row r="279" spans="1:7" ht="13.5" customHeight="1" x14ac:dyDescent="0.3">
      <c r="A279" s="11" t="s">
        <v>1230</v>
      </c>
      <c r="B279" s="12" t="s">
        <v>1231</v>
      </c>
      <c r="C279" s="13" t="s">
        <v>2</v>
      </c>
      <c r="D279" s="14">
        <v>9</v>
      </c>
      <c r="E279" s="15">
        <f t="shared" si="8"/>
        <v>4.4800000000000004</v>
      </c>
      <c r="F279" s="16" t="str">
        <f t="shared" si="9"/>
        <v/>
      </c>
      <c r="G279" s="17">
        <v>4.4800000000000004</v>
      </c>
    </row>
    <row r="280" spans="1:7" ht="13.5" customHeight="1" x14ac:dyDescent="0.3">
      <c r="A280" s="11" t="s">
        <v>828</v>
      </c>
      <c r="B280" s="12" t="s">
        <v>829</v>
      </c>
      <c r="C280" s="13" t="s">
        <v>2</v>
      </c>
      <c r="D280" s="14">
        <v>9</v>
      </c>
      <c r="E280" s="15">
        <f t="shared" si="8"/>
        <v>4.3899999999999997</v>
      </c>
      <c r="F280" s="16" t="str">
        <f t="shared" si="9"/>
        <v/>
      </c>
      <c r="G280" s="17">
        <v>4.3899999999999997</v>
      </c>
    </row>
    <row r="281" spans="1:7" ht="13.5" customHeight="1" x14ac:dyDescent="0.3">
      <c r="A281" s="11" t="s">
        <v>132</v>
      </c>
      <c r="B281" s="12" t="s">
        <v>133</v>
      </c>
      <c r="C281" s="13" t="s">
        <v>2</v>
      </c>
      <c r="D281" s="14">
        <v>9</v>
      </c>
      <c r="E281" s="15">
        <f t="shared" si="8"/>
        <v>109.77</v>
      </c>
      <c r="F281" s="16" t="str">
        <f t="shared" si="9"/>
        <v/>
      </c>
      <c r="G281" s="17">
        <v>109.77</v>
      </c>
    </row>
    <row r="282" spans="1:7" ht="13.5" customHeight="1" x14ac:dyDescent="0.3">
      <c r="A282" s="11" t="s">
        <v>830</v>
      </c>
      <c r="B282" s="12" t="s">
        <v>831</v>
      </c>
      <c r="C282" s="13" t="s">
        <v>2</v>
      </c>
      <c r="D282" s="14">
        <v>30</v>
      </c>
      <c r="E282" s="15">
        <f t="shared" si="8"/>
        <v>5250.56</v>
      </c>
      <c r="F282" s="16" t="str">
        <f t="shared" si="9"/>
        <v>$4.46</v>
      </c>
      <c r="G282" s="17">
        <v>5246.1</v>
      </c>
    </row>
    <row r="283" spans="1:7" ht="13.5" customHeight="1" x14ac:dyDescent="0.3">
      <c r="A283" s="11" t="s">
        <v>134</v>
      </c>
      <c r="B283" s="12" t="s">
        <v>135</v>
      </c>
      <c r="C283" s="13" t="s">
        <v>2</v>
      </c>
      <c r="D283" s="14">
        <v>30</v>
      </c>
      <c r="E283" s="15">
        <f t="shared" si="8"/>
        <v>7.9</v>
      </c>
      <c r="F283" s="16" t="str">
        <f t="shared" si="9"/>
        <v>$4.46</v>
      </c>
      <c r="G283" s="17">
        <v>3.44</v>
      </c>
    </row>
    <row r="284" spans="1:7" ht="13.5" customHeight="1" x14ac:dyDescent="0.3">
      <c r="A284" s="11" t="s">
        <v>136</v>
      </c>
      <c r="B284" s="12" t="s">
        <v>137</v>
      </c>
      <c r="C284" s="13" t="s">
        <v>2</v>
      </c>
      <c r="D284" s="14">
        <v>30</v>
      </c>
      <c r="E284" s="15">
        <f t="shared" si="8"/>
        <v>53.11</v>
      </c>
      <c r="F284" s="16" t="str">
        <f t="shared" si="9"/>
        <v>$4.46</v>
      </c>
      <c r="G284" s="17">
        <v>48.65</v>
      </c>
    </row>
    <row r="285" spans="1:7" ht="13.5" customHeight="1" x14ac:dyDescent="0.3">
      <c r="A285" s="18" t="s">
        <v>138</v>
      </c>
      <c r="B285" s="19" t="s">
        <v>139</v>
      </c>
      <c r="C285" s="18" t="s">
        <v>2</v>
      </c>
      <c r="D285" s="20">
        <v>30</v>
      </c>
      <c r="E285" s="15">
        <f t="shared" si="8"/>
        <v>19.53</v>
      </c>
      <c r="F285" s="16" t="str">
        <f t="shared" si="9"/>
        <v>$4.46</v>
      </c>
      <c r="G285" s="17">
        <v>15.07</v>
      </c>
    </row>
    <row r="286" spans="1:7" ht="13.5" customHeight="1" x14ac:dyDescent="0.3">
      <c r="A286" s="11" t="s">
        <v>140</v>
      </c>
      <c r="B286" s="12" t="s">
        <v>141</v>
      </c>
      <c r="C286" s="13" t="s">
        <v>2</v>
      </c>
      <c r="D286" s="14">
        <v>9</v>
      </c>
      <c r="E286" s="15">
        <f t="shared" si="8"/>
        <v>15.08</v>
      </c>
      <c r="F286" s="16" t="str">
        <f t="shared" si="9"/>
        <v/>
      </c>
      <c r="G286" s="17">
        <v>15.08</v>
      </c>
    </row>
    <row r="287" spans="1:7" ht="13.5" customHeight="1" x14ac:dyDescent="0.3">
      <c r="A287" s="11" t="s">
        <v>1232</v>
      </c>
      <c r="B287" s="12" t="s">
        <v>747</v>
      </c>
      <c r="C287" s="13" t="s">
        <v>2</v>
      </c>
      <c r="D287" s="14">
        <v>30</v>
      </c>
      <c r="E287" s="15">
        <f t="shared" si="8"/>
        <v>6.43</v>
      </c>
      <c r="F287" s="16" t="str">
        <f t="shared" si="9"/>
        <v>$4.46</v>
      </c>
      <c r="G287" s="17">
        <v>1.97</v>
      </c>
    </row>
    <row r="288" spans="1:7" ht="13.5" customHeight="1" x14ac:dyDescent="0.3">
      <c r="A288" s="11" t="s">
        <v>1233</v>
      </c>
      <c r="B288" s="12" t="s">
        <v>1234</v>
      </c>
      <c r="C288" s="13" t="s">
        <v>2</v>
      </c>
      <c r="D288" s="14">
        <v>9</v>
      </c>
      <c r="E288" s="15">
        <f t="shared" si="8"/>
        <v>2.19</v>
      </c>
      <c r="F288" s="16" t="str">
        <f t="shared" si="9"/>
        <v/>
      </c>
      <c r="G288" s="17">
        <v>2.19</v>
      </c>
    </row>
    <row r="289" spans="1:7" ht="13.5" customHeight="1" x14ac:dyDescent="0.3">
      <c r="A289" s="11" t="s">
        <v>1822</v>
      </c>
      <c r="B289" s="12" t="s">
        <v>1823</v>
      </c>
      <c r="C289" s="13" t="s">
        <v>2</v>
      </c>
      <c r="D289" s="14">
        <v>30</v>
      </c>
      <c r="E289" s="15">
        <f t="shared" si="8"/>
        <v>20.54</v>
      </c>
      <c r="F289" s="16" t="str">
        <f t="shared" si="9"/>
        <v>$4.46</v>
      </c>
      <c r="G289" s="17">
        <v>16.079999999999998</v>
      </c>
    </row>
    <row r="290" spans="1:7" ht="13.5" customHeight="1" x14ac:dyDescent="0.3">
      <c r="A290" s="18" t="s">
        <v>1166</v>
      </c>
      <c r="B290" s="19" t="s">
        <v>1494</v>
      </c>
      <c r="C290" s="18" t="s">
        <v>2</v>
      </c>
      <c r="D290" s="20">
        <v>30</v>
      </c>
      <c r="E290" s="15">
        <f t="shared" si="8"/>
        <v>11.75</v>
      </c>
      <c r="F290" s="16" t="str">
        <f t="shared" si="9"/>
        <v>$4.46</v>
      </c>
      <c r="G290" s="17">
        <v>7.29</v>
      </c>
    </row>
    <row r="291" spans="1:7" ht="13.5" customHeight="1" x14ac:dyDescent="0.3">
      <c r="A291" s="11" t="s">
        <v>142</v>
      </c>
      <c r="B291" s="12" t="s">
        <v>143</v>
      </c>
      <c r="C291" s="13" t="s">
        <v>2</v>
      </c>
      <c r="D291" s="14">
        <v>9</v>
      </c>
      <c r="E291" s="15">
        <f t="shared" si="8"/>
        <v>535.74</v>
      </c>
      <c r="F291" s="16" t="str">
        <f t="shared" si="9"/>
        <v/>
      </c>
      <c r="G291" s="17">
        <v>535.74</v>
      </c>
    </row>
    <row r="292" spans="1:7" ht="13.5" customHeight="1" x14ac:dyDescent="0.3">
      <c r="A292" s="11" t="s">
        <v>144</v>
      </c>
      <c r="B292" s="12" t="s">
        <v>145</v>
      </c>
      <c r="C292" s="13" t="s">
        <v>2</v>
      </c>
      <c r="D292" s="14">
        <v>30</v>
      </c>
      <c r="E292" s="15">
        <f t="shared" si="8"/>
        <v>29.130000000000003</v>
      </c>
      <c r="F292" s="16" t="str">
        <f t="shared" si="9"/>
        <v>$4.46</v>
      </c>
      <c r="G292" s="17">
        <v>24.67</v>
      </c>
    </row>
    <row r="293" spans="1:7" ht="13.5" customHeight="1" x14ac:dyDescent="0.3">
      <c r="A293" s="11" t="s">
        <v>832</v>
      </c>
      <c r="B293" s="12" t="s">
        <v>833</v>
      </c>
      <c r="C293" s="13" t="s">
        <v>2</v>
      </c>
      <c r="D293" s="14">
        <v>9</v>
      </c>
      <c r="E293" s="15">
        <f t="shared" si="8"/>
        <v>2.69</v>
      </c>
      <c r="F293" s="16" t="str">
        <f t="shared" si="9"/>
        <v/>
      </c>
      <c r="G293" s="17">
        <v>2.69</v>
      </c>
    </row>
    <row r="294" spans="1:7" ht="13.5" customHeight="1" x14ac:dyDescent="0.3">
      <c r="A294" s="11" t="s">
        <v>1235</v>
      </c>
      <c r="B294" s="12" t="s">
        <v>1236</v>
      </c>
      <c r="C294" s="13">
        <v>1</v>
      </c>
      <c r="D294" s="14">
        <v>9</v>
      </c>
      <c r="E294" s="15">
        <f t="shared" si="8"/>
        <v>0.45</v>
      </c>
      <c r="F294" s="16" t="str">
        <f t="shared" si="9"/>
        <v/>
      </c>
      <c r="G294" s="17">
        <v>0.45</v>
      </c>
    </row>
    <row r="295" spans="1:7" ht="13.5" customHeight="1" x14ac:dyDescent="0.3">
      <c r="A295" s="11" t="s">
        <v>1495</v>
      </c>
      <c r="B295" s="12" t="s">
        <v>1496</v>
      </c>
      <c r="C295" s="13">
        <v>1</v>
      </c>
      <c r="D295" s="14">
        <v>9</v>
      </c>
      <c r="E295" s="15">
        <f t="shared" si="8"/>
        <v>71.430000000000007</v>
      </c>
      <c r="F295" s="16" t="str">
        <f t="shared" si="9"/>
        <v/>
      </c>
      <c r="G295" s="17">
        <v>71.430000000000007</v>
      </c>
    </row>
    <row r="296" spans="1:7" ht="13.5" customHeight="1" x14ac:dyDescent="0.3">
      <c r="A296" s="11" t="s">
        <v>1824</v>
      </c>
      <c r="B296" s="12" t="s">
        <v>1825</v>
      </c>
      <c r="C296" s="13">
        <v>1</v>
      </c>
      <c r="D296" s="14">
        <v>9</v>
      </c>
      <c r="E296" s="15">
        <f t="shared" si="8"/>
        <v>620.91</v>
      </c>
      <c r="F296" s="16" t="str">
        <f t="shared" si="9"/>
        <v/>
      </c>
      <c r="G296" s="17">
        <v>620.91</v>
      </c>
    </row>
    <row r="297" spans="1:7" ht="13.5" customHeight="1" x14ac:dyDescent="0.3">
      <c r="A297" s="11" t="s">
        <v>1826</v>
      </c>
      <c r="B297" s="12" t="s">
        <v>1827</v>
      </c>
      <c r="C297" s="13" t="s">
        <v>2</v>
      </c>
      <c r="D297" s="14">
        <v>9</v>
      </c>
      <c r="E297" s="15">
        <f t="shared" si="8"/>
        <v>2.84</v>
      </c>
      <c r="F297" s="16" t="str">
        <f t="shared" si="9"/>
        <v/>
      </c>
      <c r="G297" s="17">
        <v>2.84</v>
      </c>
    </row>
    <row r="298" spans="1:7" ht="13.5" customHeight="1" x14ac:dyDescent="0.3">
      <c r="A298" s="18" t="s">
        <v>146</v>
      </c>
      <c r="B298" s="19" t="s">
        <v>1237</v>
      </c>
      <c r="C298" s="18" t="s">
        <v>2</v>
      </c>
      <c r="D298" s="20">
        <v>9</v>
      </c>
      <c r="E298" s="15">
        <f t="shared" si="8"/>
        <v>78.3</v>
      </c>
      <c r="F298" s="16" t="str">
        <f t="shared" si="9"/>
        <v/>
      </c>
      <c r="G298" s="17">
        <v>78.3</v>
      </c>
    </row>
    <row r="299" spans="1:7" ht="13.5" customHeight="1" x14ac:dyDescent="0.3">
      <c r="A299" s="11" t="s">
        <v>147</v>
      </c>
      <c r="B299" s="12" t="s">
        <v>148</v>
      </c>
      <c r="C299" s="13" t="s">
        <v>2</v>
      </c>
      <c r="D299" s="14">
        <v>30</v>
      </c>
      <c r="E299" s="15">
        <f t="shared" si="8"/>
        <v>7.22</v>
      </c>
      <c r="F299" s="16" t="str">
        <f t="shared" si="9"/>
        <v>$4.46</v>
      </c>
      <c r="G299" s="17">
        <v>2.76</v>
      </c>
    </row>
    <row r="300" spans="1:7" ht="13.5" customHeight="1" x14ac:dyDescent="0.3">
      <c r="A300" s="11" t="s">
        <v>149</v>
      </c>
      <c r="B300" s="12" t="s">
        <v>150</v>
      </c>
      <c r="C300" s="13" t="s">
        <v>2</v>
      </c>
      <c r="D300" s="14">
        <v>9</v>
      </c>
      <c r="E300" s="15">
        <f t="shared" si="8"/>
        <v>129.94</v>
      </c>
      <c r="F300" s="16" t="str">
        <f t="shared" si="9"/>
        <v/>
      </c>
      <c r="G300" s="17">
        <v>129.94</v>
      </c>
    </row>
    <row r="301" spans="1:7" ht="13.5" customHeight="1" x14ac:dyDescent="0.3">
      <c r="A301" s="11" t="s">
        <v>1703</v>
      </c>
      <c r="B301" s="12" t="s">
        <v>1704</v>
      </c>
      <c r="C301" s="13">
        <v>1</v>
      </c>
      <c r="D301" s="14">
        <v>9</v>
      </c>
      <c r="E301" s="15">
        <f t="shared" si="8"/>
        <v>0</v>
      </c>
      <c r="F301" s="16" t="str">
        <f t="shared" si="9"/>
        <v/>
      </c>
      <c r="G301" s="17">
        <v>0</v>
      </c>
    </row>
    <row r="302" spans="1:7" ht="13.5" customHeight="1" x14ac:dyDescent="0.3">
      <c r="A302" s="11" t="s">
        <v>1238</v>
      </c>
      <c r="B302" s="12" t="s">
        <v>1960</v>
      </c>
      <c r="C302" s="13" t="s">
        <v>2</v>
      </c>
      <c r="D302" s="14">
        <v>30</v>
      </c>
      <c r="E302" s="15">
        <f t="shared" si="8"/>
        <v>4137.91</v>
      </c>
      <c r="F302" s="16" t="str">
        <f t="shared" si="9"/>
        <v>$4.46</v>
      </c>
      <c r="G302" s="17">
        <v>4133.45</v>
      </c>
    </row>
    <row r="303" spans="1:7" ht="13.5" customHeight="1" x14ac:dyDescent="0.3">
      <c r="A303" s="11" t="s">
        <v>1239</v>
      </c>
      <c r="B303" s="12" t="s">
        <v>1240</v>
      </c>
      <c r="C303" s="13" t="s">
        <v>2</v>
      </c>
      <c r="D303" s="14">
        <v>30</v>
      </c>
      <c r="E303" s="15">
        <f t="shared" si="8"/>
        <v>3679.14</v>
      </c>
      <c r="F303" s="16" t="str">
        <f t="shared" si="9"/>
        <v>$4.46</v>
      </c>
      <c r="G303" s="17">
        <v>3674.68</v>
      </c>
    </row>
    <row r="304" spans="1:7" ht="13.5" customHeight="1" x14ac:dyDescent="0.3">
      <c r="A304" s="11" t="s">
        <v>151</v>
      </c>
      <c r="B304" s="12" t="s">
        <v>152</v>
      </c>
      <c r="C304" s="13" t="s">
        <v>2</v>
      </c>
      <c r="D304" s="14">
        <v>30</v>
      </c>
      <c r="E304" s="15">
        <f t="shared" si="8"/>
        <v>22.84</v>
      </c>
      <c r="F304" s="16" t="str">
        <f t="shared" si="9"/>
        <v>$4.46</v>
      </c>
      <c r="G304" s="17">
        <v>18.38</v>
      </c>
    </row>
    <row r="305" spans="1:7" ht="13.5" customHeight="1" x14ac:dyDescent="0.3">
      <c r="A305" s="11" t="s">
        <v>153</v>
      </c>
      <c r="B305" s="12" t="s">
        <v>154</v>
      </c>
      <c r="C305" s="13" t="s">
        <v>2</v>
      </c>
      <c r="D305" s="14">
        <v>9</v>
      </c>
      <c r="E305" s="15">
        <f t="shared" si="8"/>
        <v>1906.91</v>
      </c>
      <c r="F305" s="16" t="str">
        <f t="shared" si="9"/>
        <v/>
      </c>
      <c r="G305" s="17">
        <v>1906.91</v>
      </c>
    </row>
    <row r="306" spans="1:7" ht="13.5" customHeight="1" x14ac:dyDescent="0.3">
      <c r="A306" s="11" t="s">
        <v>155</v>
      </c>
      <c r="B306" s="12" t="s">
        <v>156</v>
      </c>
      <c r="C306" s="13" t="s">
        <v>2</v>
      </c>
      <c r="D306" s="14">
        <v>9</v>
      </c>
      <c r="E306" s="15">
        <f t="shared" si="8"/>
        <v>1320</v>
      </c>
      <c r="F306" s="16" t="str">
        <f t="shared" si="9"/>
        <v/>
      </c>
      <c r="G306" s="17">
        <v>1320</v>
      </c>
    </row>
    <row r="307" spans="1:7" ht="13.5" customHeight="1" x14ac:dyDescent="0.3">
      <c r="A307" s="11" t="s">
        <v>157</v>
      </c>
      <c r="B307" s="12" t="s">
        <v>158</v>
      </c>
      <c r="C307" s="13" t="s">
        <v>2</v>
      </c>
      <c r="D307" s="14">
        <v>9</v>
      </c>
      <c r="E307" s="15">
        <f t="shared" si="8"/>
        <v>1858.82</v>
      </c>
      <c r="F307" s="16" t="str">
        <f t="shared" si="9"/>
        <v/>
      </c>
      <c r="G307" s="17">
        <v>1858.82</v>
      </c>
    </row>
    <row r="308" spans="1:7" ht="13.5" customHeight="1" x14ac:dyDescent="0.3">
      <c r="A308" s="11" t="s">
        <v>1497</v>
      </c>
      <c r="B308" s="12" t="s">
        <v>1498</v>
      </c>
      <c r="C308" s="13" t="s">
        <v>2</v>
      </c>
      <c r="D308" s="14">
        <v>9</v>
      </c>
      <c r="E308" s="15">
        <f t="shared" si="8"/>
        <v>59.53</v>
      </c>
      <c r="F308" s="16" t="str">
        <f t="shared" si="9"/>
        <v/>
      </c>
      <c r="G308" s="17">
        <v>59.53</v>
      </c>
    </row>
    <row r="309" spans="1:7" ht="13.5" customHeight="1" x14ac:dyDescent="0.3">
      <c r="A309" s="11" t="s">
        <v>1241</v>
      </c>
      <c r="B309" s="12" t="s">
        <v>1242</v>
      </c>
      <c r="C309" s="13" t="s">
        <v>2</v>
      </c>
      <c r="D309" s="14">
        <v>9</v>
      </c>
      <c r="E309" s="15">
        <f t="shared" si="8"/>
        <v>0.04</v>
      </c>
      <c r="F309" s="16" t="str">
        <f t="shared" si="9"/>
        <v/>
      </c>
      <c r="G309" s="17">
        <v>0.04</v>
      </c>
    </row>
    <row r="310" spans="1:7" ht="13.5" customHeight="1" x14ac:dyDescent="0.3">
      <c r="A310" s="11" t="s">
        <v>1243</v>
      </c>
      <c r="B310" s="12" t="s">
        <v>1890</v>
      </c>
      <c r="C310" s="13" t="s">
        <v>2</v>
      </c>
      <c r="D310" s="14">
        <v>9</v>
      </c>
      <c r="E310" s="15">
        <f t="shared" si="8"/>
        <v>0.05</v>
      </c>
      <c r="F310" s="16" t="str">
        <f t="shared" si="9"/>
        <v/>
      </c>
      <c r="G310" s="17">
        <v>0.05</v>
      </c>
    </row>
    <row r="311" spans="1:7" ht="13.5" customHeight="1" x14ac:dyDescent="0.3">
      <c r="A311" s="11" t="s">
        <v>1499</v>
      </c>
      <c r="B311" s="12" t="s">
        <v>1500</v>
      </c>
      <c r="C311" s="13" t="s">
        <v>2</v>
      </c>
      <c r="D311" s="14">
        <v>9</v>
      </c>
      <c r="E311" s="15">
        <f t="shared" si="8"/>
        <v>0.06</v>
      </c>
      <c r="F311" s="16" t="str">
        <f t="shared" si="9"/>
        <v/>
      </c>
      <c r="G311" s="17">
        <v>0.06</v>
      </c>
    </row>
    <row r="312" spans="1:7" ht="13.5" customHeight="1" x14ac:dyDescent="0.3">
      <c r="A312" s="11" t="s">
        <v>159</v>
      </c>
      <c r="B312" s="12" t="s">
        <v>160</v>
      </c>
      <c r="C312" s="13" t="s">
        <v>2</v>
      </c>
      <c r="D312" s="14">
        <v>9</v>
      </c>
      <c r="E312" s="15">
        <f t="shared" si="8"/>
        <v>11.29</v>
      </c>
      <c r="F312" s="16" t="str">
        <f t="shared" si="9"/>
        <v/>
      </c>
      <c r="G312" s="17">
        <v>11.29</v>
      </c>
    </row>
    <row r="313" spans="1:7" ht="13.5" customHeight="1" x14ac:dyDescent="0.3">
      <c r="A313" s="11" t="s">
        <v>1501</v>
      </c>
      <c r="B313" s="12" t="s">
        <v>1502</v>
      </c>
      <c r="C313" s="13" t="s">
        <v>2</v>
      </c>
      <c r="D313" s="14">
        <v>9</v>
      </c>
      <c r="E313" s="15">
        <f t="shared" si="8"/>
        <v>0.06</v>
      </c>
      <c r="F313" s="16" t="str">
        <f t="shared" si="9"/>
        <v/>
      </c>
      <c r="G313" s="17">
        <v>0.06</v>
      </c>
    </row>
    <row r="314" spans="1:7" ht="13.5" customHeight="1" x14ac:dyDescent="0.3">
      <c r="A314" s="11" t="s">
        <v>834</v>
      </c>
      <c r="B314" s="12" t="s">
        <v>835</v>
      </c>
      <c r="C314" s="13" t="s">
        <v>2</v>
      </c>
      <c r="D314" s="14">
        <v>9</v>
      </c>
      <c r="E314" s="15">
        <f t="shared" si="8"/>
        <v>0.03</v>
      </c>
      <c r="F314" s="16" t="str">
        <f t="shared" si="9"/>
        <v/>
      </c>
      <c r="G314" s="17">
        <v>0.03</v>
      </c>
    </row>
    <row r="315" spans="1:7" ht="13.5" customHeight="1" x14ac:dyDescent="0.3">
      <c r="A315" s="11" t="s">
        <v>836</v>
      </c>
      <c r="B315" s="12" t="s">
        <v>837</v>
      </c>
      <c r="C315" s="13" t="s">
        <v>2</v>
      </c>
      <c r="D315" s="14">
        <v>30</v>
      </c>
      <c r="E315" s="15">
        <f t="shared" si="8"/>
        <v>4.6900000000000004</v>
      </c>
      <c r="F315" s="16" t="str">
        <f t="shared" si="9"/>
        <v>$4.46</v>
      </c>
      <c r="G315" s="17">
        <v>0.23</v>
      </c>
    </row>
    <row r="316" spans="1:7" ht="13.5" customHeight="1" x14ac:dyDescent="0.3">
      <c r="A316" s="11" t="s">
        <v>161</v>
      </c>
      <c r="B316" s="12" t="s">
        <v>162</v>
      </c>
      <c r="C316" s="13" t="s">
        <v>2</v>
      </c>
      <c r="D316" s="14">
        <v>30</v>
      </c>
      <c r="E316" s="15">
        <f t="shared" si="8"/>
        <v>7.38</v>
      </c>
      <c r="F316" s="16" t="str">
        <f t="shared" si="9"/>
        <v>$4.46</v>
      </c>
      <c r="G316" s="17">
        <v>2.92</v>
      </c>
    </row>
    <row r="317" spans="1:7" ht="13.5" customHeight="1" x14ac:dyDescent="0.3">
      <c r="A317" s="11" t="s">
        <v>163</v>
      </c>
      <c r="B317" s="12" t="s">
        <v>164</v>
      </c>
      <c r="C317" s="13" t="s">
        <v>2</v>
      </c>
      <c r="D317" s="14">
        <v>30</v>
      </c>
      <c r="E317" s="15">
        <f t="shared" si="8"/>
        <v>7.38</v>
      </c>
      <c r="F317" s="16" t="str">
        <f t="shared" si="9"/>
        <v>$4.46</v>
      </c>
      <c r="G317" s="17">
        <v>2.92</v>
      </c>
    </row>
    <row r="318" spans="1:7" ht="13.5" customHeight="1" x14ac:dyDescent="0.3">
      <c r="A318" s="11" t="s">
        <v>838</v>
      </c>
      <c r="B318" s="12" t="s">
        <v>839</v>
      </c>
      <c r="C318" s="13" t="s">
        <v>2</v>
      </c>
      <c r="D318" s="14">
        <v>9</v>
      </c>
      <c r="E318" s="15">
        <f t="shared" si="8"/>
        <v>0.86</v>
      </c>
      <c r="F318" s="16" t="str">
        <f t="shared" si="9"/>
        <v/>
      </c>
      <c r="G318" s="17">
        <v>0.86</v>
      </c>
    </row>
    <row r="319" spans="1:7" ht="13.5" customHeight="1" x14ac:dyDescent="0.3">
      <c r="A319" s="11" t="s">
        <v>840</v>
      </c>
      <c r="B319" s="12" t="s">
        <v>841</v>
      </c>
      <c r="C319" s="13" t="s">
        <v>2</v>
      </c>
      <c r="D319" s="14">
        <v>9</v>
      </c>
      <c r="E319" s="15">
        <f t="shared" si="8"/>
        <v>0.86</v>
      </c>
      <c r="F319" s="16" t="str">
        <f t="shared" si="9"/>
        <v/>
      </c>
      <c r="G319" s="17">
        <v>0.86</v>
      </c>
    </row>
    <row r="320" spans="1:7" ht="13.5" customHeight="1" x14ac:dyDescent="0.3">
      <c r="A320" s="11" t="s">
        <v>165</v>
      </c>
      <c r="B320" s="12" t="s">
        <v>166</v>
      </c>
      <c r="C320" s="13" t="s">
        <v>2</v>
      </c>
      <c r="D320" s="14">
        <v>30</v>
      </c>
      <c r="E320" s="15">
        <f t="shared" si="8"/>
        <v>11.34</v>
      </c>
      <c r="F320" s="16" t="str">
        <f t="shared" si="9"/>
        <v>$4.46</v>
      </c>
      <c r="G320" s="17">
        <v>6.88</v>
      </c>
    </row>
    <row r="321" spans="1:7" ht="13.5" customHeight="1" x14ac:dyDescent="0.3">
      <c r="A321" s="11" t="s">
        <v>167</v>
      </c>
      <c r="B321" s="12" t="s">
        <v>168</v>
      </c>
      <c r="C321" s="13" t="s">
        <v>2</v>
      </c>
      <c r="D321" s="14">
        <v>30</v>
      </c>
      <c r="E321" s="15">
        <f t="shared" si="8"/>
        <v>5.55</v>
      </c>
      <c r="F321" s="16" t="str">
        <f t="shared" si="9"/>
        <v>$4.46</v>
      </c>
      <c r="G321" s="17">
        <v>1.0900000000000001</v>
      </c>
    </row>
    <row r="322" spans="1:7" ht="13.5" customHeight="1" x14ac:dyDescent="0.3">
      <c r="A322" s="18" t="s">
        <v>169</v>
      </c>
      <c r="B322" s="19" t="s">
        <v>170</v>
      </c>
      <c r="C322" s="18" t="s">
        <v>2</v>
      </c>
      <c r="D322" s="20">
        <v>30</v>
      </c>
      <c r="E322" s="15">
        <f t="shared" si="8"/>
        <v>5.55</v>
      </c>
      <c r="F322" s="16" t="str">
        <f t="shared" si="9"/>
        <v>$4.46</v>
      </c>
      <c r="G322" s="17">
        <v>1.0900000000000001</v>
      </c>
    </row>
    <row r="323" spans="1:7" ht="13.5" customHeight="1" x14ac:dyDescent="0.3">
      <c r="A323" s="11" t="s">
        <v>1503</v>
      </c>
      <c r="B323" s="12" t="s">
        <v>1504</v>
      </c>
      <c r="C323" s="13" t="s">
        <v>2</v>
      </c>
      <c r="D323" s="14">
        <v>9</v>
      </c>
      <c r="E323" s="15">
        <f t="shared" si="8"/>
        <v>3.96</v>
      </c>
      <c r="F323" s="16" t="str">
        <f t="shared" si="9"/>
        <v/>
      </c>
      <c r="G323" s="17">
        <v>3.96</v>
      </c>
    </row>
    <row r="324" spans="1:7" ht="13.5" customHeight="1" x14ac:dyDescent="0.3">
      <c r="A324" s="11" t="s">
        <v>1505</v>
      </c>
      <c r="B324" s="12" t="s">
        <v>1506</v>
      </c>
      <c r="C324" s="13" t="s">
        <v>2</v>
      </c>
      <c r="D324" s="14">
        <v>9</v>
      </c>
      <c r="E324" s="15">
        <f t="shared" si="8"/>
        <v>3.96</v>
      </c>
      <c r="F324" s="16" t="str">
        <f t="shared" si="9"/>
        <v/>
      </c>
      <c r="G324" s="17">
        <v>3.96</v>
      </c>
    </row>
    <row r="325" spans="1:7" ht="13.5" customHeight="1" x14ac:dyDescent="0.3">
      <c r="A325" s="11" t="s">
        <v>1507</v>
      </c>
      <c r="B325" s="12" t="s">
        <v>1891</v>
      </c>
      <c r="C325" s="13" t="s">
        <v>2</v>
      </c>
      <c r="D325" s="14">
        <v>9</v>
      </c>
      <c r="E325" s="15">
        <f t="shared" ref="E325:E388" si="10">IF(ISTEXT(G325),0,IF(F325="$4.46",F325+G325,G325))</f>
        <v>2</v>
      </c>
      <c r="F325" s="16" t="str">
        <f t="shared" ref="F325:F388" si="11">IF(G325=0,"",IF(D325=30,"$4.46",""))</f>
        <v/>
      </c>
      <c r="G325" s="17">
        <v>2</v>
      </c>
    </row>
    <row r="326" spans="1:7" ht="13.5" customHeight="1" x14ac:dyDescent="0.3">
      <c r="A326" s="11" t="s">
        <v>171</v>
      </c>
      <c r="B326" s="12" t="s">
        <v>172</v>
      </c>
      <c r="C326" s="13" t="s">
        <v>2</v>
      </c>
      <c r="D326" s="14">
        <v>9</v>
      </c>
      <c r="E326" s="15">
        <f t="shared" si="10"/>
        <v>1.06</v>
      </c>
      <c r="F326" s="16" t="str">
        <f t="shared" si="11"/>
        <v/>
      </c>
      <c r="G326" s="17">
        <v>1.06</v>
      </c>
    </row>
    <row r="327" spans="1:7" ht="13.5" customHeight="1" x14ac:dyDescent="0.3">
      <c r="A327" s="11" t="s">
        <v>173</v>
      </c>
      <c r="B327" s="12" t="s">
        <v>174</v>
      </c>
      <c r="C327" s="13" t="s">
        <v>2</v>
      </c>
      <c r="D327" s="14">
        <v>30</v>
      </c>
      <c r="E327" s="15">
        <f t="shared" si="10"/>
        <v>14.48</v>
      </c>
      <c r="F327" s="16" t="str">
        <f t="shared" si="11"/>
        <v>$4.46</v>
      </c>
      <c r="G327" s="17">
        <v>10.02</v>
      </c>
    </row>
    <row r="328" spans="1:7" ht="13.5" customHeight="1" x14ac:dyDescent="0.3">
      <c r="A328" s="11" t="s">
        <v>842</v>
      </c>
      <c r="B328" s="12" t="s">
        <v>843</v>
      </c>
      <c r="C328" s="13" t="s">
        <v>2</v>
      </c>
      <c r="D328" s="14">
        <v>30</v>
      </c>
      <c r="E328" s="15">
        <f t="shared" si="10"/>
        <v>47.97</v>
      </c>
      <c r="F328" s="16" t="str">
        <f t="shared" si="11"/>
        <v>$4.46</v>
      </c>
      <c r="G328" s="17">
        <v>43.51</v>
      </c>
    </row>
    <row r="329" spans="1:7" ht="13.5" customHeight="1" x14ac:dyDescent="0.3">
      <c r="A329" s="11" t="s">
        <v>175</v>
      </c>
      <c r="B329" s="12" t="s">
        <v>176</v>
      </c>
      <c r="C329" s="13" t="s">
        <v>2</v>
      </c>
      <c r="D329" s="14">
        <v>30</v>
      </c>
      <c r="E329" s="15">
        <f t="shared" si="10"/>
        <v>34.56</v>
      </c>
      <c r="F329" s="16" t="str">
        <f t="shared" si="11"/>
        <v>$4.46</v>
      </c>
      <c r="G329" s="17">
        <v>30.1</v>
      </c>
    </row>
    <row r="330" spans="1:7" ht="13.5" customHeight="1" x14ac:dyDescent="0.3">
      <c r="A330" s="11" t="s">
        <v>1508</v>
      </c>
      <c r="B330" s="12" t="s">
        <v>1509</v>
      </c>
      <c r="C330" s="13" t="s">
        <v>2</v>
      </c>
      <c r="D330" s="14">
        <v>9</v>
      </c>
      <c r="E330" s="15">
        <f t="shared" si="10"/>
        <v>1.21</v>
      </c>
      <c r="F330" s="16" t="str">
        <f t="shared" si="11"/>
        <v/>
      </c>
      <c r="G330" s="17">
        <v>1.21</v>
      </c>
    </row>
    <row r="331" spans="1:7" ht="13.5" customHeight="1" x14ac:dyDescent="0.3">
      <c r="A331" s="11" t="s">
        <v>1510</v>
      </c>
      <c r="B331" s="12" t="s">
        <v>1511</v>
      </c>
      <c r="C331" s="13" t="s">
        <v>2</v>
      </c>
      <c r="D331" s="14">
        <v>9</v>
      </c>
      <c r="E331" s="15">
        <f t="shared" si="10"/>
        <v>1.21</v>
      </c>
      <c r="F331" s="16" t="str">
        <f t="shared" si="11"/>
        <v/>
      </c>
      <c r="G331" s="17">
        <v>1.21</v>
      </c>
    </row>
    <row r="332" spans="1:7" ht="13.5" customHeight="1" x14ac:dyDescent="0.3">
      <c r="A332" s="11" t="s">
        <v>1512</v>
      </c>
      <c r="B332" s="12" t="s">
        <v>1513</v>
      </c>
      <c r="C332" s="13">
        <v>1</v>
      </c>
      <c r="D332" s="14">
        <v>9</v>
      </c>
      <c r="E332" s="15">
        <f t="shared" si="10"/>
        <v>0.14000000000000001</v>
      </c>
      <c r="F332" s="16" t="str">
        <f t="shared" si="11"/>
        <v/>
      </c>
      <c r="G332" s="17">
        <v>0.14000000000000001</v>
      </c>
    </row>
    <row r="333" spans="1:7" ht="13.5" customHeight="1" x14ac:dyDescent="0.3">
      <c r="A333" s="11" t="s">
        <v>1775</v>
      </c>
      <c r="B333" s="12" t="s">
        <v>1776</v>
      </c>
      <c r="C333" s="13">
        <v>1</v>
      </c>
      <c r="D333" s="14">
        <v>9</v>
      </c>
      <c r="E333" s="15">
        <f t="shared" si="10"/>
        <v>8.33</v>
      </c>
      <c r="F333" s="16" t="str">
        <f t="shared" si="11"/>
        <v/>
      </c>
      <c r="G333" s="17">
        <v>8.33</v>
      </c>
    </row>
    <row r="334" spans="1:7" ht="13.5" customHeight="1" x14ac:dyDescent="0.3">
      <c r="A334" s="11" t="s">
        <v>177</v>
      </c>
      <c r="B334" s="12" t="s">
        <v>178</v>
      </c>
      <c r="C334" s="13" t="s">
        <v>2</v>
      </c>
      <c r="D334" s="14">
        <v>30</v>
      </c>
      <c r="E334" s="15">
        <f t="shared" si="10"/>
        <v>58.27</v>
      </c>
      <c r="F334" s="16" t="str">
        <f t="shared" si="11"/>
        <v>$4.46</v>
      </c>
      <c r="G334" s="17">
        <v>53.81</v>
      </c>
    </row>
    <row r="335" spans="1:7" ht="13.5" customHeight="1" x14ac:dyDescent="0.3">
      <c r="A335" s="11" t="s">
        <v>1244</v>
      </c>
      <c r="B335" s="12" t="s">
        <v>1245</v>
      </c>
      <c r="C335" s="13" t="s">
        <v>2</v>
      </c>
      <c r="D335" s="14">
        <v>30</v>
      </c>
      <c r="E335" s="15">
        <f t="shared" si="10"/>
        <v>4.58</v>
      </c>
      <c r="F335" s="16" t="str">
        <f t="shared" si="11"/>
        <v>$4.46</v>
      </c>
      <c r="G335" s="17">
        <v>0.12</v>
      </c>
    </row>
    <row r="336" spans="1:7" ht="13.5" customHeight="1" x14ac:dyDescent="0.3">
      <c r="A336" s="11" t="s">
        <v>179</v>
      </c>
      <c r="B336" s="12" t="s">
        <v>180</v>
      </c>
      <c r="C336" s="13" t="s">
        <v>2</v>
      </c>
      <c r="D336" s="14">
        <v>30</v>
      </c>
      <c r="E336" s="15">
        <f t="shared" si="10"/>
        <v>5.03</v>
      </c>
      <c r="F336" s="16" t="str">
        <f t="shared" si="11"/>
        <v>$4.46</v>
      </c>
      <c r="G336" s="17">
        <v>0.56999999999999995</v>
      </c>
    </row>
    <row r="337" spans="1:7" ht="13.5" customHeight="1" x14ac:dyDescent="0.3">
      <c r="A337" s="18" t="s">
        <v>844</v>
      </c>
      <c r="B337" s="19" t="s">
        <v>845</v>
      </c>
      <c r="C337" s="18" t="s">
        <v>2</v>
      </c>
      <c r="D337" s="20">
        <v>30</v>
      </c>
      <c r="E337" s="15">
        <f t="shared" si="10"/>
        <v>4.49</v>
      </c>
      <c r="F337" s="16" t="str">
        <f t="shared" si="11"/>
        <v>$4.46</v>
      </c>
      <c r="G337" s="17">
        <v>0.03</v>
      </c>
    </row>
    <row r="338" spans="1:7" ht="13.5" customHeight="1" x14ac:dyDescent="0.3">
      <c r="A338" s="11" t="s">
        <v>1771</v>
      </c>
      <c r="B338" s="12" t="s">
        <v>1772</v>
      </c>
      <c r="C338" s="13" t="s">
        <v>2</v>
      </c>
      <c r="D338" s="14">
        <v>30</v>
      </c>
      <c r="E338" s="15">
        <f t="shared" si="10"/>
        <v>5.76</v>
      </c>
      <c r="F338" s="16" t="str">
        <f t="shared" si="11"/>
        <v>$4.46</v>
      </c>
      <c r="G338" s="17">
        <v>1.3</v>
      </c>
    </row>
    <row r="339" spans="1:7" ht="13.5" customHeight="1" x14ac:dyDescent="0.3">
      <c r="A339" s="11" t="s">
        <v>1892</v>
      </c>
      <c r="B339" s="12" t="s">
        <v>1893</v>
      </c>
      <c r="C339" s="13">
        <v>1</v>
      </c>
      <c r="D339" s="14">
        <v>9</v>
      </c>
      <c r="E339" s="15">
        <f t="shared" si="10"/>
        <v>108.18</v>
      </c>
      <c r="F339" s="16" t="str">
        <f t="shared" si="11"/>
        <v/>
      </c>
      <c r="G339" s="17">
        <v>108.18</v>
      </c>
    </row>
    <row r="340" spans="1:7" ht="13.5" customHeight="1" x14ac:dyDescent="0.3">
      <c r="A340" s="18" t="s">
        <v>846</v>
      </c>
      <c r="B340" s="19" t="s">
        <v>847</v>
      </c>
      <c r="C340" s="18" t="s">
        <v>2</v>
      </c>
      <c r="D340" s="20">
        <v>30</v>
      </c>
      <c r="E340" s="15">
        <f t="shared" si="10"/>
        <v>5.6099999999999994</v>
      </c>
      <c r="F340" s="16" t="str">
        <f t="shared" si="11"/>
        <v>$4.46</v>
      </c>
      <c r="G340" s="17">
        <v>1.1499999999999999</v>
      </c>
    </row>
    <row r="341" spans="1:7" ht="13.5" customHeight="1" x14ac:dyDescent="0.3">
      <c r="A341" s="11" t="s">
        <v>848</v>
      </c>
      <c r="B341" s="12" t="s">
        <v>1961</v>
      </c>
      <c r="C341" s="13">
        <v>1</v>
      </c>
      <c r="D341" s="14">
        <v>9</v>
      </c>
      <c r="E341" s="15">
        <f t="shared" si="10"/>
        <v>90.02</v>
      </c>
      <c r="F341" s="16" t="str">
        <f t="shared" si="11"/>
        <v/>
      </c>
      <c r="G341" s="17">
        <v>90.02</v>
      </c>
    </row>
    <row r="342" spans="1:7" ht="13.5" customHeight="1" x14ac:dyDescent="0.3">
      <c r="A342" s="11" t="s">
        <v>849</v>
      </c>
      <c r="B342" s="12" t="s">
        <v>1962</v>
      </c>
      <c r="C342" s="13">
        <v>1</v>
      </c>
      <c r="D342" s="14">
        <v>9</v>
      </c>
      <c r="E342" s="15">
        <f t="shared" si="10"/>
        <v>118</v>
      </c>
      <c r="F342" s="16" t="str">
        <f t="shared" si="11"/>
        <v/>
      </c>
      <c r="G342" s="17">
        <v>118</v>
      </c>
    </row>
    <row r="343" spans="1:7" ht="13.5" customHeight="1" x14ac:dyDescent="0.3">
      <c r="A343" s="11" t="s">
        <v>181</v>
      </c>
      <c r="B343" s="12" t="s">
        <v>182</v>
      </c>
      <c r="C343" s="13" t="s">
        <v>2</v>
      </c>
      <c r="D343" s="14">
        <v>30</v>
      </c>
      <c r="E343" s="15">
        <f t="shared" si="10"/>
        <v>4.55</v>
      </c>
      <c r="F343" s="16" t="str">
        <f t="shared" si="11"/>
        <v>$4.46</v>
      </c>
      <c r="G343" s="17">
        <v>0.09</v>
      </c>
    </row>
    <row r="344" spans="1:7" ht="13.5" customHeight="1" x14ac:dyDescent="0.3">
      <c r="A344" s="11" t="s">
        <v>1514</v>
      </c>
      <c r="B344" s="12" t="s">
        <v>1515</v>
      </c>
      <c r="C344" s="13">
        <v>1</v>
      </c>
      <c r="D344" s="14">
        <v>9</v>
      </c>
      <c r="E344" s="15">
        <f t="shared" si="10"/>
        <v>0.73</v>
      </c>
      <c r="F344" s="16" t="str">
        <f t="shared" si="11"/>
        <v/>
      </c>
      <c r="G344" s="17">
        <v>0.73</v>
      </c>
    </row>
    <row r="345" spans="1:7" ht="13.5" customHeight="1" x14ac:dyDescent="0.3">
      <c r="A345" s="11" t="s">
        <v>183</v>
      </c>
      <c r="B345" s="12" t="s">
        <v>184</v>
      </c>
      <c r="C345" s="13" t="s">
        <v>2</v>
      </c>
      <c r="D345" s="14">
        <v>9</v>
      </c>
      <c r="E345" s="15">
        <f t="shared" si="10"/>
        <v>54.98</v>
      </c>
      <c r="F345" s="16" t="str">
        <f t="shared" si="11"/>
        <v/>
      </c>
      <c r="G345" s="17">
        <v>54.98</v>
      </c>
    </row>
    <row r="346" spans="1:7" ht="13.5" customHeight="1" x14ac:dyDescent="0.3">
      <c r="A346" s="11" t="s">
        <v>185</v>
      </c>
      <c r="B346" s="12" t="s">
        <v>186</v>
      </c>
      <c r="C346" s="13" t="s">
        <v>2</v>
      </c>
      <c r="D346" s="14">
        <v>30</v>
      </c>
      <c r="E346" s="15">
        <f t="shared" si="10"/>
        <v>32.589999999999996</v>
      </c>
      <c r="F346" s="16" t="str">
        <f t="shared" si="11"/>
        <v>$4.46</v>
      </c>
      <c r="G346" s="17">
        <v>28.13</v>
      </c>
    </row>
    <row r="347" spans="1:7" ht="13.5" customHeight="1" x14ac:dyDescent="0.3">
      <c r="A347" s="11" t="s">
        <v>1035</v>
      </c>
      <c r="B347" s="12" t="s">
        <v>1036</v>
      </c>
      <c r="C347" s="13" t="s">
        <v>2</v>
      </c>
      <c r="D347" s="14">
        <v>30</v>
      </c>
      <c r="E347" s="15">
        <f t="shared" si="10"/>
        <v>4.67</v>
      </c>
      <c r="F347" s="16" t="str">
        <f t="shared" si="11"/>
        <v>$4.46</v>
      </c>
      <c r="G347" s="17">
        <v>0.21</v>
      </c>
    </row>
    <row r="348" spans="1:7" ht="13.5" customHeight="1" x14ac:dyDescent="0.3">
      <c r="A348" s="11" t="s">
        <v>187</v>
      </c>
      <c r="B348" s="12" t="s">
        <v>188</v>
      </c>
      <c r="C348" s="13" t="s">
        <v>2</v>
      </c>
      <c r="D348" s="14">
        <v>30</v>
      </c>
      <c r="E348" s="15">
        <f t="shared" si="10"/>
        <v>8.370000000000001</v>
      </c>
      <c r="F348" s="16" t="str">
        <f t="shared" si="11"/>
        <v>$4.46</v>
      </c>
      <c r="G348" s="17">
        <v>3.91</v>
      </c>
    </row>
    <row r="349" spans="1:7" ht="13.5" customHeight="1" x14ac:dyDescent="0.3">
      <c r="A349" s="11" t="s">
        <v>189</v>
      </c>
      <c r="B349" s="12" t="s">
        <v>190</v>
      </c>
      <c r="C349" s="13" t="s">
        <v>2</v>
      </c>
      <c r="D349" s="14">
        <v>9</v>
      </c>
      <c r="E349" s="15">
        <f t="shared" si="10"/>
        <v>5383.32</v>
      </c>
      <c r="F349" s="16" t="str">
        <f t="shared" si="11"/>
        <v/>
      </c>
      <c r="G349" s="17">
        <v>5383.32</v>
      </c>
    </row>
    <row r="350" spans="1:7" ht="13.5" customHeight="1" x14ac:dyDescent="0.3">
      <c r="A350" s="11" t="s">
        <v>1720</v>
      </c>
      <c r="B350" s="12" t="s">
        <v>1721</v>
      </c>
      <c r="C350" s="13" t="s">
        <v>2</v>
      </c>
      <c r="D350" s="14">
        <v>9</v>
      </c>
      <c r="E350" s="15">
        <f t="shared" si="10"/>
        <v>0.03</v>
      </c>
      <c r="F350" s="16" t="str">
        <f t="shared" si="11"/>
        <v/>
      </c>
      <c r="G350" s="17">
        <v>0.03</v>
      </c>
    </row>
    <row r="351" spans="1:7" ht="13.5" customHeight="1" x14ac:dyDescent="0.3">
      <c r="A351" s="11" t="s">
        <v>1894</v>
      </c>
      <c r="B351" s="12" t="s">
        <v>1895</v>
      </c>
      <c r="C351" s="13" t="s">
        <v>2</v>
      </c>
      <c r="D351" s="14">
        <v>9</v>
      </c>
      <c r="E351" s="15">
        <f t="shared" si="10"/>
        <v>0.18</v>
      </c>
      <c r="F351" s="16" t="str">
        <f t="shared" si="11"/>
        <v/>
      </c>
      <c r="G351" s="17">
        <v>0.18</v>
      </c>
    </row>
    <row r="352" spans="1:7" ht="13.5" customHeight="1" x14ac:dyDescent="0.3">
      <c r="A352" s="11" t="s">
        <v>191</v>
      </c>
      <c r="B352" s="12" t="s">
        <v>192</v>
      </c>
      <c r="C352" s="13" t="s">
        <v>2</v>
      </c>
      <c r="D352" s="14">
        <v>9</v>
      </c>
      <c r="E352" s="15">
        <f t="shared" si="10"/>
        <v>0.55000000000000004</v>
      </c>
      <c r="F352" s="16" t="str">
        <f t="shared" si="11"/>
        <v/>
      </c>
      <c r="G352" s="17">
        <v>0.55000000000000004</v>
      </c>
    </row>
    <row r="353" spans="1:7" ht="13.5" customHeight="1" x14ac:dyDescent="0.3">
      <c r="A353" s="11" t="s">
        <v>1410</v>
      </c>
      <c r="B353" s="12" t="s">
        <v>1411</v>
      </c>
      <c r="C353" s="13" t="s">
        <v>2</v>
      </c>
      <c r="D353" s="14">
        <v>30</v>
      </c>
      <c r="E353" s="15">
        <f t="shared" si="10"/>
        <v>4.5999999999999996</v>
      </c>
      <c r="F353" s="16" t="str">
        <f t="shared" si="11"/>
        <v>$4.46</v>
      </c>
      <c r="G353" s="17">
        <v>0.14000000000000001</v>
      </c>
    </row>
    <row r="354" spans="1:7" ht="13.5" customHeight="1" x14ac:dyDescent="0.3">
      <c r="A354" s="11" t="s">
        <v>193</v>
      </c>
      <c r="B354" s="12" t="s">
        <v>194</v>
      </c>
      <c r="C354" s="13" t="s">
        <v>2</v>
      </c>
      <c r="D354" s="14">
        <v>30</v>
      </c>
      <c r="E354" s="15">
        <f t="shared" si="10"/>
        <v>5.21</v>
      </c>
      <c r="F354" s="16" t="str">
        <f t="shared" si="11"/>
        <v>$4.46</v>
      </c>
      <c r="G354" s="17">
        <v>0.75</v>
      </c>
    </row>
    <row r="355" spans="1:7" ht="13.5" customHeight="1" x14ac:dyDescent="0.3">
      <c r="A355" s="11" t="s">
        <v>195</v>
      </c>
      <c r="B355" s="12" t="s">
        <v>196</v>
      </c>
      <c r="C355" s="13" t="s">
        <v>2</v>
      </c>
      <c r="D355" s="14">
        <v>9</v>
      </c>
      <c r="E355" s="15">
        <f t="shared" si="10"/>
        <v>17.16</v>
      </c>
      <c r="F355" s="16" t="str">
        <f t="shared" si="11"/>
        <v/>
      </c>
      <c r="G355" s="17">
        <v>17.16</v>
      </c>
    </row>
    <row r="356" spans="1:7" ht="13.5" customHeight="1" x14ac:dyDescent="0.3">
      <c r="A356" s="18" t="s">
        <v>1516</v>
      </c>
      <c r="B356" s="19" t="s">
        <v>1517</v>
      </c>
      <c r="C356" s="18">
        <v>1</v>
      </c>
      <c r="D356" s="20">
        <v>9</v>
      </c>
      <c r="E356" s="15">
        <f t="shared" si="10"/>
        <v>35.549999999999997</v>
      </c>
      <c r="F356" s="16" t="str">
        <f t="shared" si="11"/>
        <v/>
      </c>
      <c r="G356" s="17">
        <v>35.549999999999997</v>
      </c>
    </row>
    <row r="357" spans="1:7" ht="13.5" customHeight="1" x14ac:dyDescent="0.3">
      <c r="A357" s="11" t="s">
        <v>1246</v>
      </c>
      <c r="B357" s="12" t="s">
        <v>1247</v>
      </c>
      <c r="C357" s="13" t="s">
        <v>2</v>
      </c>
      <c r="D357" s="14">
        <v>9</v>
      </c>
      <c r="E357" s="15">
        <f t="shared" si="10"/>
        <v>96.3</v>
      </c>
      <c r="F357" s="16" t="str">
        <f t="shared" si="11"/>
        <v/>
      </c>
      <c r="G357" s="17">
        <v>96.3</v>
      </c>
    </row>
    <row r="358" spans="1:7" ht="13.5" customHeight="1" x14ac:dyDescent="0.3">
      <c r="A358" s="11" t="s">
        <v>197</v>
      </c>
      <c r="B358" s="12" t="s">
        <v>198</v>
      </c>
      <c r="C358" s="13" t="s">
        <v>2</v>
      </c>
      <c r="D358" s="14">
        <v>30</v>
      </c>
      <c r="E358" s="15">
        <f t="shared" si="10"/>
        <v>82.22999999999999</v>
      </c>
      <c r="F358" s="16" t="str">
        <f t="shared" si="11"/>
        <v>$4.46</v>
      </c>
      <c r="G358" s="17">
        <v>77.77</v>
      </c>
    </row>
    <row r="359" spans="1:7" ht="13.5" customHeight="1" x14ac:dyDescent="0.3">
      <c r="A359" s="11" t="s">
        <v>199</v>
      </c>
      <c r="B359" s="12" t="s">
        <v>200</v>
      </c>
      <c r="C359" s="13" t="s">
        <v>2</v>
      </c>
      <c r="D359" s="14">
        <v>30</v>
      </c>
      <c r="E359" s="15">
        <f t="shared" si="10"/>
        <v>17.170000000000002</v>
      </c>
      <c r="F359" s="16" t="str">
        <f t="shared" si="11"/>
        <v>$4.46</v>
      </c>
      <c r="G359" s="17">
        <v>12.71</v>
      </c>
    </row>
    <row r="360" spans="1:7" ht="13.5" customHeight="1" x14ac:dyDescent="0.3">
      <c r="A360" s="11" t="s">
        <v>201</v>
      </c>
      <c r="B360" s="12" t="s">
        <v>202</v>
      </c>
      <c r="C360" s="13" t="s">
        <v>2</v>
      </c>
      <c r="D360" s="14">
        <v>9</v>
      </c>
      <c r="E360" s="15">
        <f t="shared" si="10"/>
        <v>7.69</v>
      </c>
      <c r="F360" s="16" t="str">
        <f t="shared" si="11"/>
        <v/>
      </c>
      <c r="G360" s="17">
        <v>7.69</v>
      </c>
    </row>
    <row r="361" spans="1:7" ht="13.5" customHeight="1" x14ac:dyDescent="0.3">
      <c r="A361" s="11" t="s">
        <v>1037</v>
      </c>
      <c r="B361" s="12" t="s">
        <v>1038</v>
      </c>
      <c r="C361" s="13" t="s">
        <v>2</v>
      </c>
      <c r="D361" s="14">
        <v>30</v>
      </c>
      <c r="E361" s="15">
        <f t="shared" si="10"/>
        <v>10.629999999999999</v>
      </c>
      <c r="F361" s="16" t="str">
        <f t="shared" si="11"/>
        <v>$4.46</v>
      </c>
      <c r="G361" s="17">
        <v>6.17</v>
      </c>
    </row>
    <row r="362" spans="1:7" ht="13.5" customHeight="1" x14ac:dyDescent="0.3">
      <c r="A362" s="11" t="s">
        <v>203</v>
      </c>
      <c r="B362" s="12" t="s">
        <v>204</v>
      </c>
      <c r="C362" s="13" t="s">
        <v>2</v>
      </c>
      <c r="D362" s="14">
        <v>9</v>
      </c>
      <c r="E362" s="15">
        <f t="shared" si="10"/>
        <v>1.01</v>
      </c>
      <c r="F362" s="16" t="str">
        <f t="shared" si="11"/>
        <v/>
      </c>
      <c r="G362" s="17">
        <v>1.01</v>
      </c>
    </row>
    <row r="363" spans="1:7" ht="13.5" customHeight="1" x14ac:dyDescent="0.3">
      <c r="A363" s="18" t="s">
        <v>205</v>
      </c>
      <c r="B363" s="19" t="s">
        <v>206</v>
      </c>
      <c r="C363" s="18" t="s">
        <v>2</v>
      </c>
      <c r="D363" s="20">
        <v>9</v>
      </c>
      <c r="E363" s="15">
        <f t="shared" si="10"/>
        <v>0.33</v>
      </c>
      <c r="F363" s="16" t="str">
        <f t="shared" si="11"/>
        <v/>
      </c>
      <c r="G363" s="17">
        <v>0.33</v>
      </c>
    </row>
    <row r="364" spans="1:7" ht="13.5" customHeight="1" x14ac:dyDescent="0.3">
      <c r="A364" s="11" t="s">
        <v>1765</v>
      </c>
      <c r="B364" s="12" t="s">
        <v>1766</v>
      </c>
      <c r="C364" s="13" t="s">
        <v>2</v>
      </c>
      <c r="D364" s="14">
        <v>9</v>
      </c>
      <c r="E364" s="15">
        <f t="shared" si="10"/>
        <v>0.09</v>
      </c>
      <c r="F364" s="16" t="str">
        <f t="shared" si="11"/>
        <v/>
      </c>
      <c r="G364" s="17">
        <v>0.09</v>
      </c>
    </row>
    <row r="365" spans="1:7" ht="13.5" customHeight="1" x14ac:dyDescent="0.3">
      <c r="A365" s="11" t="s">
        <v>2044</v>
      </c>
      <c r="B365" s="12" t="s">
        <v>2045</v>
      </c>
      <c r="C365" s="13" t="s">
        <v>2</v>
      </c>
      <c r="D365" s="14">
        <v>9</v>
      </c>
      <c r="E365" s="15">
        <f t="shared" si="10"/>
        <v>99.47</v>
      </c>
      <c r="F365" s="16" t="str">
        <f t="shared" si="11"/>
        <v/>
      </c>
      <c r="G365" s="17">
        <v>99.47</v>
      </c>
    </row>
    <row r="366" spans="1:7" ht="13.5" customHeight="1" x14ac:dyDescent="0.3">
      <c r="A366" s="11" t="s">
        <v>207</v>
      </c>
      <c r="B366" s="12" t="s">
        <v>208</v>
      </c>
      <c r="C366" s="13" t="s">
        <v>2</v>
      </c>
      <c r="D366" s="14">
        <v>30</v>
      </c>
      <c r="E366" s="15">
        <f t="shared" si="10"/>
        <v>600.40000000000009</v>
      </c>
      <c r="F366" s="16" t="str">
        <f t="shared" si="11"/>
        <v>$4.46</v>
      </c>
      <c r="G366" s="17">
        <v>595.94000000000005</v>
      </c>
    </row>
    <row r="367" spans="1:7" ht="13.5" customHeight="1" x14ac:dyDescent="0.3">
      <c r="A367" s="11" t="s">
        <v>1789</v>
      </c>
      <c r="B367" s="12" t="s">
        <v>1790</v>
      </c>
      <c r="C367" s="13" t="s">
        <v>2</v>
      </c>
      <c r="D367" s="14">
        <v>9</v>
      </c>
      <c r="E367" s="15">
        <f t="shared" si="10"/>
        <v>44.2</v>
      </c>
      <c r="F367" s="16" t="str">
        <f t="shared" si="11"/>
        <v/>
      </c>
      <c r="G367" s="17">
        <v>44.2</v>
      </c>
    </row>
    <row r="368" spans="1:7" ht="13.5" customHeight="1" x14ac:dyDescent="0.3">
      <c r="A368" s="11" t="s">
        <v>209</v>
      </c>
      <c r="B368" s="12" t="s">
        <v>210</v>
      </c>
      <c r="C368" s="13" t="s">
        <v>2</v>
      </c>
      <c r="D368" s="14">
        <v>9</v>
      </c>
      <c r="E368" s="15">
        <f t="shared" si="10"/>
        <v>6.46</v>
      </c>
      <c r="F368" s="16" t="str">
        <f t="shared" si="11"/>
        <v/>
      </c>
      <c r="G368" s="17">
        <v>6.46</v>
      </c>
    </row>
    <row r="369" spans="1:7" ht="13.5" customHeight="1" x14ac:dyDescent="0.3">
      <c r="A369" s="11" t="s">
        <v>1248</v>
      </c>
      <c r="B369" s="12" t="s">
        <v>1096</v>
      </c>
      <c r="C369" s="13" t="s">
        <v>2</v>
      </c>
      <c r="D369" s="14">
        <v>9</v>
      </c>
      <c r="E369" s="15">
        <f t="shared" si="10"/>
        <v>19.64</v>
      </c>
      <c r="F369" s="16" t="str">
        <f t="shared" si="11"/>
        <v/>
      </c>
      <c r="G369" s="17">
        <v>19.64</v>
      </c>
    </row>
    <row r="370" spans="1:7" ht="13.5" customHeight="1" x14ac:dyDescent="0.3">
      <c r="A370" s="11" t="s">
        <v>211</v>
      </c>
      <c r="B370" s="12" t="s">
        <v>212</v>
      </c>
      <c r="C370" s="13" t="s">
        <v>2</v>
      </c>
      <c r="D370" s="14">
        <v>9</v>
      </c>
      <c r="E370" s="15">
        <f t="shared" si="10"/>
        <v>226.92</v>
      </c>
      <c r="F370" s="16" t="str">
        <f t="shared" si="11"/>
        <v/>
      </c>
      <c r="G370" s="17">
        <v>226.92</v>
      </c>
    </row>
    <row r="371" spans="1:7" ht="13.5" customHeight="1" x14ac:dyDescent="0.3">
      <c r="A371" s="18" t="s">
        <v>1249</v>
      </c>
      <c r="B371" s="19" t="s">
        <v>1250</v>
      </c>
      <c r="C371" s="18" t="s">
        <v>2</v>
      </c>
      <c r="D371" s="20">
        <v>9</v>
      </c>
      <c r="E371" s="15">
        <f t="shared" si="10"/>
        <v>164.82</v>
      </c>
      <c r="F371" s="16" t="str">
        <f t="shared" si="11"/>
        <v/>
      </c>
      <c r="G371" s="17">
        <v>164.82</v>
      </c>
    </row>
    <row r="372" spans="1:7" ht="13.5" customHeight="1" x14ac:dyDescent="0.3">
      <c r="A372" s="18" t="s">
        <v>213</v>
      </c>
      <c r="B372" s="19" t="s">
        <v>214</v>
      </c>
      <c r="C372" s="18" t="s">
        <v>2</v>
      </c>
      <c r="D372" s="20">
        <v>9</v>
      </c>
      <c r="E372" s="15">
        <f t="shared" si="10"/>
        <v>197.63</v>
      </c>
      <c r="F372" s="16" t="str">
        <f t="shared" si="11"/>
        <v/>
      </c>
      <c r="G372" s="17">
        <v>197.63</v>
      </c>
    </row>
    <row r="373" spans="1:7" ht="13.5" customHeight="1" x14ac:dyDescent="0.3">
      <c r="A373" s="11" t="s">
        <v>1167</v>
      </c>
      <c r="B373" s="12" t="s">
        <v>1168</v>
      </c>
      <c r="C373" s="13" t="s">
        <v>2</v>
      </c>
      <c r="D373" s="14">
        <v>30</v>
      </c>
      <c r="E373" s="15">
        <f t="shared" si="10"/>
        <v>17.37</v>
      </c>
      <c r="F373" s="16" t="str">
        <f t="shared" si="11"/>
        <v>$4.46</v>
      </c>
      <c r="G373" s="17">
        <v>12.91</v>
      </c>
    </row>
    <row r="374" spans="1:7" ht="13.5" customHeight="1" x14ac:dyDescent="0.3">
      <c r="A374" s="11" t="s">
        <v>1518</v>
      </c>
      <c r="B374" s="12" t="s">
        <v>1519</v>
      </c>
      <c r="C374" s="13" t="s">
        <v>2</v>
      </c>
      <c r="D374" s="14">
        <v>30</v>
      </c>
      <c r="E374" s="15">
        <f t="shared" si="10"/>
        <v>555.97</v>
      </c>
      <c r="F374" s="16" t="str">
        <f t="shared" si="11"/>
        <v>$4.46</v>
      </c>
      <c r="G374" s="17">
        <v>551.51</v>
      </c>
    </row>
    <row r="375" spans="1:7" ht="13.5" customHeight="1" x14ac:dyDescent="0.3">
      <c r="A375" s="11" t="s">
        <v>1757</v>
      </c>
      <c r="B375" s="12" t="s">
        <v>1758</v>
      </c>
      <c r="C375" s="13" t="s">
        <v>2</v>
      </c>
      <c r="D375" s="14">
        <v>9</v>
      </c>
      <c r="E375" s="15">
        <f t="shared" si="10"/>
        <v>0.01</v>
      </c>
      <c r="F375" s="16" t="str">
        <f t="shared" si="11"/>
        <v/>
      </c>
      <c r="G375" s="17">
        <v>0.01</v>
      </c>
    </row>
    <row r="376" spans="1:7" ht="13.5" customHeight="1" x14ac:dyDescent="0.3">
      <c r="A376" s="11" t="s">
        <v>850</v>
      </c>
      <c r="B376" s="12" t="s">
        <v>851</v>
      </c>
      <c r="C376" s="13" t="s">
        <v>2</v>
      </c>
      <c r="D376" s="14">
        <v>9</v>
      </c>
      <c r="E376" s="15">
        <f t="shared" si="10"/>
        <v>319.52</v>
      </c>
      <c r="F376" s="16" t="str">
        <f t="shared" si="11"/>
        <v/>
      </c>
      <c r="G376" s="17">
        <v>319.52</v>
      </c>
    </row>
    <row r="377" spans="1:7" ht="13.5" customHeight="1" x14ac:dyDescent="0.3">
      <c r="A377" s="11" t="s">
        <v>1251</v>
      </c>
      <c r="B377" s="12" t="s">
        <v>1252</v>
      </c>
      <c r="C377" s="13" t="s">
        <v>2</v>
      </c>
      <c r="D377" s="14">
        <v>30</v>
      </c>
      <c r="E377" s="15">
        <f t="shared" si="10"/>
        <v>196.94</v>
      </c>
      <c r="F377" s="16" t="str">
        <f t="shared" si="11"/>
        <v>$4.46</v>
      </c>
      <c r="G377" s="17">
        <v>192.48</v>
      </c>
    </row>
    <row r="378" spans="1:7" ht="13.5" customHeight="1" x14ac:dyDescent="0.3">
      <c r="A378" s="18" t="s">
        <v>1748</v>
      </c>
      <c r="B378" s="19" t="s">
        <v>1749</v>
      </c>
      <c r="C378" s="18" t="s">
        <v>2</v>
      </c>
      <c r="D378" s="20">
        <v>9</v>
      </c>
      <c r="E378" s="15">
        <f t="shared" si="10"/>
        <v>33.92</v>
      </c>
      <c r="F378" s="16" t="str">
        <f t="shared" si="11"/>
        <v/>
      </c>
      <c r="G378" s="17">
        <v>33.92</v>
      </c>
    </row>
    <row r="379" spans="1:7" ht="13.5" customHeight="1" x14ac:dyDescent="0.3">
      <c r="A379" s="11" t="s">
        <v>215</v>
      </c>
      <c r="B379" s="12" t="s">
        <v>216</v>
      </c>
      <c r="C379" s="13" t="s">
        <v>2</v>
      </c>
      <c r="D379" s="14">
        <v>30</v>
      </c>
      <c r="E379" s="15">
        <f t="shared" si="10"/>
        <v>11.21</v>
      </c>
      <c r="F379" s="16" t="str">
        <f t="shared" si="11"/>
        <v>$4.46</v>
      </c>
      <c r="G379" s="17">
        <v>6.75</v>
      </c>
    </row>
    <row r="380" spans="1:7" ht="13.5" customHeight="1" x14ac:dyDescent="0.3">
      <c r="A380" s="11" t="s">
        <v>217</v>
      </c>
      <c r="B380" s="12" t="s">
        <v>218</v>
      </c>
      <c r="C380" s="13" t="s">
        <v>2</v>
      </c>
      <c r="D380" s="14">
        <v>9</v>
      </c>
      <c r="E380" s="15">
        <f t="shared" si="10"/>
        <v>172.48</v>
      </c>
      <c r="F380" s="16" t="str">
        <f t="shared" si="11"/>
        <v/>
      </c>
      <c r="G380" s="17">
        <v>172.48</v>
      </c>
    </row>
    <row r="381" spans="1:7" ht="13.5" customHeight="1" x14ac:dyDescent="0.3">
      <c r="A381" s="11" t="s">
        <v>1828</v>
      </c>
      <c r="B381" s="12" t="s">
        <v>1829</v>
      </c>
      <c r="C381" s="13" t="s">
        <v>2</v>
      </c>
      <c r="D381" s="14">
        <v>9</v>
      </c>
      <c r="E381" s="15">
        <f t="shared" si="10"/>
        <v>0.53</v>
      </c>
      <c r="F381" s="16" t="str">
        <f t="shared" si="11"/>
        <v/>
      </c>
      <c r="G381" s="17">
        <v>0.53</v>
      </c>
    </row>
    <row r="382" spans="1:7" ht="13.5" customHeight="1" x14ac:dyDescent="0.3">
      <c r="A382" s="11" t="s">
        <v>219</v>
      </c>
      <c r="B382" s="12" t="s">
        <v>220</v>
      </c>
      <c r="C382" s="13" t="s">
        <v>2</v>
      </c>
      <c r="D382" s="14">
        <v>30</v>
      </c>
      <c r="E382" s="15">
        <f t="shared" si="10"/>
        <v>12.16</v>
      </c>
      <c r="F382" s="16" t="str">
        <f t="shared" si="11"/>
        <v>$4.46</v>
      </c>
      <c r="G382" s="17">
        <v>7.7</v>
      </c>
    </row>
    <row r="383" spans="1:7" ht="13.5" customHeight="1" x14ac:dyDescent="0.3">
      <c r="A383" s="11" t="s">
        <v>221</v>
      </c>
      <c r="B383" s="12" t="s">
        <v>222</v>
      </c>
      <c r="C383" s="13" t="s">
        <v>2</v>
      </c>
      <c r="D383" s="14">
        <v>30</v>
      </c>
      <c r="E383" s="15">
        <f t="shared" si="10"/>
        <v>405.96</v>
      </c>
      <c r="F383" s="16" t="str">
        <f t="shared" si="11"/>
        <v>$4.46</v>
      </c>
      <c r="G383" s="17">
        <v>401.5</v>
      </c>
    </row>
    <row r="384" spans="1:7" ht="13.5" customHeight="1" x14ac:dyDescent="0.3">
      <c r="A384" s="11" t="s">
        <v>1520</v>
      </c>
      <c r="B384" s="12" t="s">
        <v>1521</v>
      </c>
      <c r="C384" s="13" t="s">
        <v>2</v>
      </c>
      <c r="D384" s="14">
        <v>30</v>
      </c>
      <c r="E384" s="15">
        <f t="shared" si="10"/>
        <v>0</v>
      </c>
      <c r="F384" s="16" t="str">
        <f t="shared" si="11"/>
        <v/>
      </c>
      <c r="G384" s="17">
        <v>0</v>
      </c>
    </row>
    <row r="385" spans="1:7" ht="13.5" customHeight="1" x14ac:dyDescent="0.3">
      <c r="A385" s="11" t="s">
        <v>1522</v>
      </c>
      <c r="B385" s="12" t="s">
        <v>1523</v>
      </c>
      <c r="C385" s="13" t="s">
        <v>2</v>
      </c>
      <c r="D385" s="14">
        <v>9</v>
      </c>
      <c r="E385" s="15">
        <f t="shared" si="10"/>
        <v>11843.13</v>
      </c>
      <c r="F385" s="16" t="str">
        <f t="shared" si="11"/>
        <v/>
      </c>
      <c r="G385" s="17">
        <v>11843.13</v>
      </c>
    </row>
    <row r="386" spans="1:7" ht="13.5" customHeight="1" x14ac:dyDescent="0.3">
      <c r="A386" s="11" t="s">
        <v>1524</v>
      </c>
      <c r="B386" s="12" t="s">
        <v>1525</v>
      </c>
      <c r="C386" s="13" t="s">
        <v>2</v>
      </c>
      <c r="D386" s="14">
        <v>30</v>
      </c>
      <c r="E386" s="15">
        <f t="shared" si="10"/>
        <v>0</v>
      </c>
      <c r="F386" s="16" t="str">
        <f t="shared" si="11"/>
        <v/>
      </c>
      <c r="G386" s="17">
        <v>0</v>
      </c>
    </row>
    <row r="387" spans="1:7" ht="13.5" customHeight="1" x14ac:dyDescent="0.3">
      <c r="A387" s="11" t="s">
        <v>1526</v>
      </c>
      <c r="B387" s="12" t="s">
        <v>1527</v>
      </c>
      <c r="C387" s="13" t="s">
        <v>2</v>
      </c>
      <c r="D387" s="14">
        <v>9</v>
      </c>
      <c r="E387" s="15">
        <f t="shared" si="10"/>
        <v>0</v>
      </c>
      <c r="F387" s="16" t="str">
        <f t="shared" si="11"/>
        <v/>
      </c>
      <c r="G387" s="17">
        <v>0</v>
      </c>
    </row>
    <row r="388" spans="1:7" ht="13.5" customHeight="1" x14ac:dyDescent="0.3">
      <c r="A388" s="11" t="s">
        <v>852</v>
      </c>
      <c r="B388" s="12" t="s">
        <v>853</v>
      </c>
      <c r="C388" s="13" t="s">
        <v>2</v>
      </c>
      <c r="D388" s="14">
        <v>30</v>
      </c>
      <c r="E388" s="15">
        <f t="shared" si="10"/>
        <v>164.46</v>
      </c>
      <c r="F388" s="16" t="str">
        <f t="shared" si="11"/>
        <v>$4.46</v>
      </c>
      <c r="G388" s="17">
        <v>160</v>
      </c>
    </row>
    <row r="389" spans="1:7" ht="13.5" customHeight="1" x14ac:dyDescent="0.3">
      <c r="A389" s="11" t="s">
        <v>854</v>
      </c>
      <c r="B389" s="12" t="s">
        <v>855</v>
      </c>
      <c r="C389" s="13" t="s">
        <v>2</v>
      </c>
      <c r="D389" s="14">
        <v>30</v>
      </c>
      <c r="E389" s="15">
        <f t="shared" ref="E389:E452" si="12">IF(ISTEXT(G389),0,IF(F389="$4.46",F389+G389,G389))</f>
        <v>60.86</v>
      </c>
      <c r="F389" s="16" t="str">
        <f t="shared" ref="F389:F452" si="13">IF(G389=0,"",IF(D389=30,"$4.46",""))</f>
        <v>$4.46</v>
      </c>
      <c r="G389" s="17">
        <v>56.4</v>
      </c>
    </row>
    <row r="390" spans="1:7" ht="13.5" customHeight="1" x14ac:dyDescent="0.3">
      <c r="A390" s="11" t="s">
        <v>856</v>
      </c>
      <c r="B390" s="12" t="s">
        <v>857</v>
      </c>
      <c r="C390" s="13" t="s">
        <v>2</v>
      </c>
      <c r="D390" s="14">
        <v>30</v>
      </c>
      <c r="E390" s="15">
        <f t="shared" si="12"/>
        <v>164.46</v>
      </c>
      <c r="F390" s="16" t="str">
        <f t="shared" si="13"/>
        <v>$4.46</v>
      </c>
      <c r="G390" s="17">
        <v>160</v>
      </c>
    </row>
    <row r="391" spans="1:7" ht="13.5" customHeight="1" x14ac:dyDescent="0.3">
      <c r="A391" s="11" t="s">
        <v>858</v>
      </c>
      <c r="B391" s="12" t="s">
        <v>859</v>
      </c>
      <c r="C391" s="13" t="s">
        <v>2</v>
      </c>
      <c r="D391" s="14">
        <v>30</v>
      </c>
      <c r="E391" s="15">
        <f t="shared" si="12"/>
        <v>164.46</v>
      </c>
      <c r="F391" s="16" t="str">
        <f t="shared" si="13"/>
        <v>$4.46</v>
      </c>
      <c r="G391" s="17">
        <v>160</v>
      </c>
    </row>
    <row r="392" spans="1:7" ht="13.5" customHeight="1" x14ac:dyDescent="0.3">
      <c r="A392" s="11" t="s">
        <v>1528</v>
      </c>
      <c r="B392" s="12" t="s">
        <v>1896</v>
      </c>
      <c r="C392" s="13" t="s">
        <v>2</v>
      </c>
      <c r="D392" s="14">
        <v>9</v>
      </c>
      <c r="E392" s="15">
        <f t="shared" si="12"/>
        <v>2.46</v>
      </c>
      <c r="F392" s="16" t="str">
        <f t="shared" si="13"/>
        <v/>
      </c>
      <c r="G392" s="17">
        <v>2.46</v>
      </c>
    </row>
    <row r="393" spans="1:7" ht="13.5" customHeight="1" x14ac:dyDescent="0.3">
      <c r="A393" s="11" t="s">
        <v>223</v>
      </c>
      <c r="B393" s="12" t="s">
        <v>224</v>
      </c>
      <c r="C393" s="13" t="s">
        <v>2</v>
      </c>
      <c r="D393" s="14">
        <v>9</v>
      </c>
      <c r="E393" s="15">
        <f t="shared" si="12"/>
        <v>21.08</v>
      </c>
      <c r="F393" s="16" t="str">
        <f t="shared" si="13"/>
        <v/>
      </c>
      <c r="G393" s="17">
        <v>21.08</v>
      </c>
    </row>
    <row r="394" spans="1:7" ht="13.5" customHeight="1" x14ac:dyDescent="0.3">
      <c r="A394" s="11" t="s">
        <v>225</v>
      </c>
      <c r="B394" s="12" t="s">
        <v>226</v>
      </c>
      <c r="C394" s="13" t="s">
        <v>2</v>
      </c>
      <c r="D394" s="14">
        <v>9</v>
      </c>
      <c r="E394" s="15">
        <f t="shared" si="12"/>
        <v>1.1299999999999999</v>
      </c>
      <c r="F394" s="16" t="str">
        <f t="shared" si="13"/>
        <v/>
      </c>
      <c r="G394" s="17">
        <v>1.1299999999999999</v>
      </c>
    </row>
    <row r="395" spans="1:7" ht="13.5" customHeight="1" x14ac:dyDescent="0.3">
      <c r="A395" s="11" t="s">
        <v>1253</v>
      </c>
      <c r="B395" s="12" t="s">
        <v>1254</v>
      </c>
      <c r="C395" s="13">
        <v>1</v>
      </c>
      <c r="D395" s="14">
        <v>9</v>
      </c>
      <c r="E395" s="15">
        <f t="shared" si="12"/>
        <v>65.599999999999994</v>
      </c>
      <c r="F395" s="16" t="str">
        <f t="shared" si="13"/>
        <v/>
      </c>
      <c r="G395" s="17">
        <v>65.599999999999994</v>
      </c>
    </row>
    <row r="396" spans="1:7" ht="13.5" customHeight="1" x14ac:dyDescent="0.3">
      <c r="A396" s="11" t="s">
        <v>227</v>
      </c>
      <c r="B396" s="12" t="s">
        <v>1963</v>
      </c>
      <c r="C396" s="13" t="s">
        <v>2</v>
      </c>
      <c r="D396" s="14">
        <v>30</v>
      </c>
      <c r="E396" s="15">
        <f t="shared" si="12"/>
        <v>5.47</v>
      </c>
      <c r="F396" s="16" t="str">
        <f t="shared" si="13"/>
        <v>$4.46</v>
      </c>
      <c r="G396" s="17">
        <v>1.01</v>
      </c>
    </row>
    <row r="397" spans="1:7" ht="13.5" customHeight="1" x14ac:dyDescent="0.3">
      <c r="A397" s="11" t="s">
        <v>228</v>
      </c>
      <c r="B397" s="12" t="s">
        <v>229</v>
      </c>
      <c r="C397" s="13" t="s">
        <v>2</v>
      </c>
      <c r="D397" s="14">
        <v>30</v>
      </c>
      <c r="E397" s="15">
        <f t="shared" si="12"/>
        <v>4.7</v>
      </c>
      <c r="F397" s="16" t="str">
        <f t="shared" si="13"/>
        <v>$4.46</v>
      </c>
      <c r="G397" s="17">
        <v>0.24</v>
      </c>
    </row>
    <row r="398" spans="1:7" ht="13.5" customHeight="1" x14ac:dyDescent="0.3">
      <c r="A398" s="11" t="s">
        <v>860</v>
      </c>
      <c r="B398" s="12" t="s">
        <v>861</v>
      </c>
      <c r="C398" s="13" t="s">
        <v>2</v>
      </c>
      <c r="D398" s="14">
        <v>9</v>
      </c>
      <c r="E398" s="15">
        <f t="shared" si="12"/>
        <v>5.46</v>
      </c>
      <c r="F398" s="16" t="str">
        <f t="shared" si="13"/>
        <v/>
      </c>
      <c r="G398" s="17">
        <v>5.46</v>
      </c>
    </row>
    <row r="399" spans="1:7" ht="13.5" customHeight="1" x14ac:dyDescent="0.3">
      <c r="A399" s="11" t="s">
        <v>1255</v>
      </c>
      <c r="B399" s="12" t="s">
        <v>1256</v>
      </c>
      <c r="C399" s="13" t="s">
        <v>2</v>
      </c>
      <c r="D399" s="14">
        <v>30</v>
      </c>
      <c r="E399" s="15">
        <f t="shared" si="12"/>
        <v>43.02</v>
      </c>
      <c r="F399" s="16" t="str">
        <f t="shared" si="13"/>
        <v>$4.46</v>
      </c>
      <c r="G399" s="17">
        <v>38.56</v>
      </c>
    </row>
    <row r="400" spans="1:7" ht="13.5" customHeight="1" x14ac:dyDescent="0.3">
      <c r="A400" s="11" t="s">
        <v>862</v>
      </c>
      <c r="B400" s="12" t="s">
        <v>863</v>
      </c>
      <c r="C400" s="13" t="s">
        <v>2</v>
      </c>
      <c r="D400" s="14">
        <v>9</v>
      </c>
      <c r="E400" s="15">
        <f t="shared" si="12"/>
        <v>15</v>
      </c>
      <c r="F400" s="16" t="str">
        <f t="shared" si="13"/>
        <v/>
      </c>
      <c r="G400" s="17">
        <v>15</v>
      </c>
    </row>
    <row r="401" spans="1:7" ht="13.5" customHeight="1" x14ac:dyDescent="0.3">
      <c r="A401" s="11" t="s">
        <v>230</v>
      </c>
      <c r="B401" s="12" t="s">
        <v>231</v>
      </c>
      <c r="C401" s="13" t="s">
        <v>2</v>
      </c>
      <c r="D401" s="14">
        <v>9</v>
      </c>
      <c r="E401" s="15">
        <f t="shared" si="12"/>
        <v>0.12</v>
      </c>
      <c r="F401" s="16" t="str">
        <f t="shared" si="13"/>
        <v/>
      </c>
      <c r="G401" s="17">
        <v>0.12</v>
      </c>
    </row>
    <row r="402" spans="1:7" ht="13.5" customHeight="1" x14ac:dyDescent="0.3">
      <c r="A402" s="11" t="s">
        <v>232</v>
      </c>
      <c r="B402" s="12" t="s">
        <v>233</v>
      </c>
      <c r="C402" s="13" t="s">
        <v>2</v>
      </c>
      <c r="D402" s="14">
        <v>9</v>
      </c>
      <c r="E402" s="15">
        <f t="shared" si="12"/>
        <v>503.85</v>
      </c>
      <c r="F402" s="16" t="str">
        <f t="shared" si="13"/>
        <v/>
      </c>
      <c r="G402" s="17">
        <v>503.85</v>
      </c>
    </row>
    <row r="403" spans="1:7" ht="13.5" customHeight="1" x14ac:dyDescent="0.3">
      <c r="A403" s="11" t="s">
        <v>864</v>
      </c>
      <c r="B403" s="12" t="s">
        <v>865</v>
      </c>
      <c r="C403" s="13" t="s">
        <v>2</v>
      </c>
      <c r="D403" s="14">
        <v>9</v>
      </c>
      <c r="E403" s="15">
        <f t="shared" si="12"/>
        <v>8.36</v>
      </c>
      <c r="F403" s="16" t="str">
        <f t="shared" si="13"/>
        <v/>
      </c>
      <c r="G403" s="17">
        <v>8.36</v>
      </c>
    </row>
    <row r="404" spans="1:7" ht="13.5" customHeight="1" x14ac:dyDescent="0.3">
      <c r="A404" s="11" t="s">
        <v>1529</v>
      </c>
      <c r="B404" s="12" t="s">
        <v>1530</v>
      </c>
      <c r="C404" s="13" t="s">
        <v>2</v>
      </c>
      <c r="D404" s="14">
        <v>9</v>
      </c>
      <c r="E404" s="15">
        <f t="shared" si="12"/>
        <v>0.04</v>
      </c>
      <c r="F404" s="16" t="str">
        <f t="shared" si="13"/>
        <v/>
      </c>
      <c r="G404" s="17">
        <v>0.04</v>
      </c>
    </row>
    <row r="405" spans="1:7" ht="13.5" customHeight="1" x14ac:dyDescent="0.3">
      <c r="A405" s="11" t="s">
        <v>234</v>
      </c>
      <c r="B405" s="12" t="s">
        <v>235</v>
      </c>
      <c r="C405" s="13" t="s">
        <v>2</v>
      </c>
      <c r="D405" s="14">
        <v>9</v>
      </c>
      <c r="E405" s="15">
        <f t="shared" si="12"/>
        <v>525.97</v>
      </c>
      <c r="F405" s="16" t="str">
        <f t="shared" si="13"/>
        <v/>
      </c>
      <c r="G405" s="17">
        <v>525.97</v>
      </c>
    </row>
    <row r="406" spans="1:7" ht="13.5" customHeight="1" x14ac:dyDescent="0.3">
      <c r="A406" s="11" t="s">
        <v>236</v>
      </c>
      <c r="B406" s="12" t="s">
        <v>237</v>
      </c>
      <c r="C406" s="13" t="s">
        <v>2</v>
      </c>
      <c r="D406" s="14">
        <v>9</v>
      </c>
      <c r="E406" s="15">
        <f t="shared" si="12"/>
        <v>51.22</v>
      </c>
      <c r="F406" s="16" t="str">
        <f t="shared" si="13"/>
        <v/>
      </c>
      <c r="G406" s="17">
        <v>51.22</v>
      </c>
    </row>
    <row r="407" spans="1:7" ht="13.5" customHeight="1" x14ac:dyDescent="0.3">
      <c r="A407" s="11" t="s">
        <v>238</v>
      </c>
      <c r="B407" s="12" t="s">
        <v>239</v>
      </c>
      <c r="C407" s="13" t="s">
        <v>2</v>
      </c>
      <c r="D407" s="14">
        <v>30</v>
      </c>
      <c r="E407" s="15">
        <f t="shared" si="12"/>
        <v>53.33</v>
      </c>
      <c r="F407" s="16" t="str">
        <f t="shared" si="13"/>
        <v>$4.46</v>
      </c>
      <c r="G407" s="17">
        <v>48.87</v>
      </c>
    </row>
    <row r="408" spans="1:7" ht="13.5" customHeight="1" x14ac:dyDescent="0.3">
      <c r="A408" s="11" t="s">
        <v>1169</v>
      </c>
      <c r="B408" s="12" t="s">
        <v>1170</v>
      </c>
      <c r="C408" s="13" t="s">
        <v>2</v>
      </c>
      <c r="D408" s="14">
        <v>9</v>
      </c>
      <c r="E408" s="15">
        <f t="shared" si="12"/>
        <v>14.03</v>
      </c>
      <c r="F408" s="16" t="str">
        <f t="shared" si="13"/>
        <v/>
      </c>
      <c r="G408" s="17">
        <v>14.03</v>
      </c>
    </row>
    <row r="409" spans="1:7" ht="13.5" customHeight="1" x14ac:dyDescent="0.3">
      <c r="A409" s="11" t="s">
        <v>1531</v>
      </c>
      <c r="B409" s="12" t="s">
        <v>1532</v>
      </c>
      <c r="C409" s="13" t="s">
        <v>2</v>
      </c>
      <c r="D409" s="14">
        <v>9</v>
      </c>
      <c r="E409" s="15">
        <f t="shared" si="12"/>
        <v>121.54</v>
      </c>
      <c r="F409" s="16" t="str">
        <f t="shared" si="13"/>
        <v/>
      </c>
      <c r="G409" s="17">
        <v>121.54</v>
      </c>
    </row>
    <row r="410" spans="1:7" ht="13.5" customHeight="1" x14ac:dyDescent="0.3">
      <c r="A410" s="18" t="s">
        <v>866</v>
      </c>
      <c r="B410" s="19" t="s">
        <v>1964</v>
      </c>
      <c r="C410" s="18" t="s">
        <v>2</v>
      </c>
      <c r="D410" s="20">
        <v>9</v>
      </c>
      <c r="E410" s="15">
        <f t="shared" si="12"/>
        <v>509.14</v>
      </c>
      <c r="F410" s="16" t="str">
        <f t="shared" si="13"/>
        <v/>
      </c>
      <c r="G410" s="17">
        <v>509.14</v>
      </c>
    </row>
    <row r="411" spans="1:7" ht="13.5" customHeight="1" x14ac:dyDescent="0.3">
      <c r="A411" s="11" t="s">
        <v>240</v>
      </c>
      <c r="B411" s="12" t="s">
        <v>1965</v>
      </c>
      <c r="C411" s="13" t="s">
        <v>2</v>
      </c>
      <c r="D411" s="14">
        <v>9</v>
      </c>
      <c r="E411" s="15">
        <f t="shared" si="12"/>
        <v>18.149999999999999</v>
      </c>
      <c r="F411" s="16" t="str">
        <f t="shared" si="13"/>
        <v/>
      </c>
      <c r="G411" s="17">
        <v>18.149999999999999</v>
      </c>
    </row>
    <row r="412" spans="1:7" ht="13.5" customHeight="1" x14ac:dyDescent="0.3">
      <c r="A412" s="11" t="s">
        <v>867</v>
      </c>
      <c r="B412" s="12" t="s">
        <v>1966</v>
      </c>
      <c r="C412" s="13" t="s">
        <v>2</v>
      </c>
      <c r="D412" s="14">
        <v>9</v>
      </c>
      <c r="E412" s="15">
        <f t="shared" si="12"/>
        <v>81.239999999999995</v>
      </c>
      <c r="F412" s="16" t="str">
        <f t="shared" si="13"/>
        <v/>
      </c>
      <c r="G412" s="17">
        <v>81.239999999999995</v>
      </c>
    </row>
    <row r="413" spans="1:7" ht="13.5" customHeight="1" x14ac:dyDescent="0.3">
      <c r="A413" s="11" t="s">
        <v>241</v>
      </c>
      <c r="B413" s="12" t="s">
        <v>1967</v>
      </c>
      <c r="C413" s="13" t="s">
        <v>2</v>
      </c>
      <c r="D413" s="14">
        <v>9</v>
      </c>
      <c r="E413" s="15">
        <f t="shared" si="12"/>
        <v>66.27</v>
      </c>
      <c r="F413" s="16" t="str">
        <f t="shared" si="13"/>
        <v/>
      </c>
      <c r="G413" s="17">
        <v>66.27</v>
      </c>
    </row>
    <row r="414" spans="1:7" ht="13.5" customHeight="1" x14ac:dyDescent="0.3">
      <c r="A414" s="11" t="s">
        <v>242</v>
      </c>
      <c r="B414" s="12" t="s">
        <v>1968</v>
      </c>
      <c r="C414" s="13" t="s">
        <v>2</v>
      </c>
      <c r="D414" s="14">
        <v>9</v>
      </c>
      <c r="E414" s="15">
        <f t="shared" si="12"/>
        <v>15.24</v>
      </c>
      <c r="F414" s="16" t="str">
        <f t="shared" si="13"/>
        <v/>
      </c>
      <c r="G414" s="17">
        <v>15.24</v>
      </c>
    </row>
    <row r="415" spans="1:7" ht="13.5" customHeight="1" x14ac:dyDescent="0.3">
      <c r="A415" s="18" t="s">
        <v>868</v>
      </c>
      <c r="B415" s="19" t="s">
        <v>1969</v>
      </c>
      <c r="C415" s="18" t="s">
        <v>2</v>
      </c>
      <c r="D415" s="20">
        <v>9</v>
      </c>
      <c r="E415" s="15">
        <f t="shared" si="12"/>
        <v>14.88</v>
      </c>
      <c r="F415" s="16" t="str">
        <f t="shared" si="13"/>
        <v/>
      </c>
      <c r="G415" s="17">
        <v>14.88</v>
      </c>
    </row>
    <row r="416" spans="1:7" ht="13.5" customHeight="1" x14ac:dyDescent="0.3">
      <c r="A416" s="11" t="s">
        <v>243</v>
      </c>
      <c r="B416" s="12" t="s">
        <v>244</v>
      </c>
      <c r="C416" s="13" t="s">
        <v>2</v>
      </c>
      <c r="D416" s="14">
        <v>30</v>
      </c>
      <c r="E416" s="15">
        <f t="shared" si="12"/>
        <v>166.98000000000002</v>
      </c>
      <c r="F416" s="16" t="str">
        <f t="shared" si="13"/>
        <v>$4.46</v>
      </c>
      <c r="G416" s="17">
        <v>162.52000000000001</v>
      </c>
    </row>
    <row r="417" spans="1:7" ht="13.5" customHeight="1" x14ac:dyDescent="0.3">
      <c r="A417" s="11" t="s">
        <v>245</v>
      </c>
      <c r="B417" s="12" t="s">
        <v>1970</v>
      </c>
      <c r="C417" s="13" t="s">
        <v>2</v>
      </c>
      <c r="D417" s="14">
        <v>9</v>
      </c>
      <c r="E417" s="15">
        <f t="shared" si="12"/>
        <v>49.01</v>
      </c>
      <c r="F417" s="16" t="str">
        <f t="shared" si="13"/>
        <v/>
      </c>
      <c r="G417" s="17">
        <v>49.01</v>
      </c>
    </row>
    <row r="418" spans="1:7" ht="13.5" customHeight="1" x14ac:dyDescent="0.3">
      <c r="A418" s="11" t="s">
        <v>246</v>
      </c>
      <c r="B418" s="12" t="s">
        <v>1971</v>
      </c>
      <c r="C418" s="13" t="s">
        <v>2</v>
      </c>
      <c r="D418" s="14">
        <v>9</v>
      </c>
      <c r="E418" s="15">
        <f t="shared" si="12"/>
        <v>80.959999999999994</v>
      </c>
      <c r="F418" s="16" t="str">
        <f t="shared" si="13"/>
        <v/>
      </c>
      <c r="G418" s="17">
        <v>80.959999999999994</v>
      </c>
    </row>
    <row r="419" spans="1:7" ht="13.5" customHeight="1" x14ac:dyDescent="0.3">
      <c r="A419" s="11" t="s">
        <v>247</v>
      </c>
      <c r="B419" s="12" t="s">
        <v>1972</v>
      </c>
      <c r="C419" s="13" t="s">
        <v>2</v>
      </c>
      <c r="D419" s="14">
        <v>9</v>
      </c>
      <c r="E419" s="15">
        <f t="shared" si="12"/>
        <v>47.06</v>
      </c>
      <c r="F419" s="16" t="str">
        <f t="shared" si="13"/>
        <v/>
      </c>
      <c r="G419" s="17">
        <v>47.06</v>
      </c>
    </row>
    <row r="420" spans="1:7" ht="13.5" customHeight="1" x14ac:dyDescent="0.3">
      <c r="A420" s="11" t="s">
        <v>248</v>
      </c>
      <c r="B420" s="12" t="s">
        <v>2037</v>
      </c>
      <c r="C420" s="13" t="s">
        <v>2</v>
      </c>
      <c r="D420" s="14">
        <v>9</v>
      </c>
      <c r="E420" s="15">
        <f t="shared" si="12"/>
        <v>49.3</v>
      </c>
      <c r="F420" s="16" t="str">
        <f t="shared" si="13"/>
        <v/>
      </c>
      <c r="G420" s="17">
        <v>49.3</v>
      </c>
    </row>
    <row r="421" spans="1:7" ht="13.5" customHeight="1" x14ac:dyDescent="0.3">
      <c r="A421" s="11" t="s">
        <v>249</v>
      </c>
      <c r="B421" s="12" t="s">
        <v>1973</v>
      </c>
      <c r="C421" s="13" t="s">
        <v>2</v>
      </c>
      <c r="D421" s="14">
        <v>30</v>
      </c>
      <c r="E421" s="15">
        <f t="shared" si="12"/>
        <v>70.069999999999993</v>
      </c>
      <c r="F421" s="16" t="str">
        <f t="shared" si="13"/>
        <v>$4.46</v>
      </c>
      <c r="G421" s="17">
        <v>65.61</v>
      </c>
    </row>
    <row r="422" spans="1:7" ht="13.5" customHeight="1" x14ac:dyDescent="0.3">
      <c r="A422" s="11" t="s">
        <v>250</v>
      </c>
      <c r="B422" s="12" t="s">
        <v>2033</v>
      </c>
      <c r="C422" s="13" t="s">
        <v>2</v>
      </c>
      <c r="D422" s="14">
        <v>30</v>
      </c>
      <c r="E422" s="15">
        <f t="shared" si="12"/>
        <v>57.4</v>
      </c>
      <c r="F422" s="16" t="str">
        <f t="shared" si="13"/>
        <v>$4.46</v>
      </c>
      <c r="G422" s="17">
        <v>52.94</v>
      </c>
    </row>
    <row r="423" spans="1:7" ht="13.5" customHeight="1" x14ac:dyDescent="0.3">
      <c r="A423" s="11" t="s">
        <v>251</v>
      </c>
      <c r="B423" s="12" t="s">
        <v>1974</v>
      </c>
      <c r="C423" s="13" t="s">
        <v>2</v>
      </c>
      <c r="D423" s="14">
        <v>9</v>
      </c>
      <c r="E423" s="15">
        <f t="shared" si="12"/>
        <v>65.61</v>
      </c>
      <c r="F423" s="16" t="str">
        <f t="shared" si="13"/>
        <v/>
      </c>
      <c r="G423" s="17">
        <v>65.61</v>
      </c>
    </row>
    <row r="424" spans="1:7" ht="13.5" customHeight="1" x14ac:dyDescent="0.3">
      <c r="A424" s="11" t="s">
        <v>1533</v>
      </c>
      <c r="B424" s="12" t="s">
        <v>1897</v>
      </c>
      <c r="C424" s="13" t="s">
        <v>2</v>
      </c>
      <c r="D424" s="14">
        <v>30</v>
      </c>
      <c r="E424" s="15">
        <f t="shared" si="12"/>
        <v>54.46</v>
      </c>
      <c r="F424" s="16" t="str">
        <f t="shared" si="13"/>
        <v>$4.46</v>
      </c>
      <c r="G424" s="17">
        <v>50</v>
      </c>
    </row>
    <row r="425" spans="1:7" ht="13.5" customHeight="1" x14ac:dyDescent="0.3">
      <c r="A425" s="11" t="s">
        <v>252</v>
      </c>
      <c r="B425" s="12" t="s">
        <v>1975</v>
      </c>
      <c r="C425" s="13" t="s">
        <v>2</v>
      </c>
      <c r="D425" s="14">
        <v>30</v>
      </c>
      <c r="E425" s="15">
        <f t="shared" si="12"/>
        <v>22.810000000000002</v>
      </c>
      <c r="F425" s="16" t="str">
        <f t="shared" si="13"/>
        <v>$4.46</v>
      </c>
      <c r="G425" s="17">
        <v>18.350000000000001</v>
      </c>
    </row>
    <row r="426" spans="1:7" ht="13.5" customHeight="1" x14ac:dyDescent="0.3">
      <c r="A426" s="11" t="s">
        <v>1257</v>
      </c>
      <c r="B426" s="12" t="s">
        <v>1976</v>
      </c>
      <c r="C426" s="13" t="s">
        <v>2</v>
      </c>
      <c r="D426" s="14">
        <v>9</v>
      </c>
      <c r="E426" s="15">
        <f t="shared" si="12"/>
        <v>71.349999999999994</v>
      </c>
      <c r="F426" s="16" t="str">
        <f t="shared" si="13"/>
        <v/>
      </c>
      <c r="G426" s="17">
        <v>71.349999999999994</v>
      </c>
    </row>
    <row r="427" spans="1:7" ht="13.5" customHeight="1" x14ac:dyDescent="0.3">
      <c r="A427" s="11" t="s">
        <v>2046</v>
      </c>
      <c r="B427" s="12" t="s">
        <v>2047</v>
      </c>
      <c r="C427" s="13" t="s">
        <v>2</v>
      </c>
      <c r="D427" s="14">
        <v>9</v>
      </c>
      <c r="E427" s="15">
        <f t="shared" si="12"/>
        <v>28.72</v>
      </c>
      <c r="F427" s="16" t="str">
        <f t="shared" si="13"/>
        <v/>
      </c>
      <c r="G427" s="17">
        <v>28.72</v>
      </c>
    </row>
    <row r="428" spans="1:7" ht="13.5" customHeight="1" x14ac:dyDescent="0.3">
      <c r="A428" s="18" t="s">
        <v>253</v>
      </c>
      <c r="B428" s="19" t="s">
        <v>254</v>
      </c>
      <c r="C428" s="18" t="s">
        <v>2</v>
      </c>
      <c r="D428" s="20">
        <v>30</v>
      </c>
      <c r="E428" s="15">
        <f t="shared" si="12"/>
        <v>6.39</v>
      </c>
      <c r="F428" s="16" t="str">
        <f t="shared" si="13"/>
        <v>$4.46</v>
      </c>
      <c r="G428" s="17">
        <v>1.93</v>
      </c>
    </row>
    <row r="429" spans="1:7" ht="13.5" customHeight="1" x14ac:dyDescent="0.3">
      <c r="A429" s="11" t="s">
        <v>1258</v>
      </c>
      <c r="B429" s="12" t="s">
        <v>1259</v>
      </c>
      <c r="C429" s="13" t="s">
        <v>2</v>
      </c>
      <c r="D429" s="14">
        <v>30</v>
      </c>
      <c r="E429" s="15">
        <f t="shared" si="12"/>
        <v>4.83</v>
      </c>
      <c r="F429" s="16" t="str">
        <f t="shared" si="13"/>
        <v>$4.46</v>
      </c>
      <c r="G429" s="17">
        <v>0.37</v>
      </c>
    </row>
    <row r="430" spans="1:7" ht="13.5" customHeight="1" x14ac:dyDescent="0.3">
      <c r="A430" s="11" t="s">
        <v>1534</v>
      </c>
      <c r="B430" s="12" t="s">
        <v>1535</v>
      </c>
      <c r="C430" s="13" t="s">
        <v>2</v>
      </c>
      <c r="D430" s="14">
        <v>30</v>
      </c>
      <c r="E430" s="15">
        <f t="shared" si="12"/>
        <v>5.78</v>
      </c>
      <c r="F430" s="16" t="str">
        <f t="shared" si="13"/>
        <v>$4.46</v>
      </c>
      <c r="G430" s="17">
        <v>1.32</v>
      </c>
    </row>
    <row r="431" spans="1:7" ht="13.5" customHeight="1" x14ac:dyDescent="0.3">
      <c r="A431" s="11" t="s">
        <v>1260</v>
      </c>
      <c r="B431" s="12" t="s">
        <v>1261</v>
      </c>
      <c r="C431" s="13" t="s">
        <v>2</v>
      </c>
      <c r="D431" s="14">
        <v>30</v>
      </c>
      <c r="E431" s="15">
        <f t="shared" si="12"/>
        <v>5.8</v>
      </c>
      <c r="F431" s="16" t="str">
        <f t="shared" si="13"/>
        <v>$4.46</v>
      </c>
      <c r="G431" s="17">
        <v>1.34</v>
      </c>
    </row>
    <row r="432" spans="1:7" ht="13.5" customHeight="1" x14ac:dyDescent="0.3">
      <c r="A432" s="11" t="s">
        <v>255</v>
      </c>
      <c r="B432" s="12" t="s">
        <v>256</v>
      </c>
      <c r="C432" s="13" t="s">
        <v>2</v>
      </c>
      <c r="D432" s="14">
        <v>9</v>
      </c>
      <c r="E432" s="15">
        <f t="shared" si="12"/>
        <v>115.01</v>
      </c>
      <c r="F432" s="16" t="str">
        <f t="shared" si="13"/>
        <v/>
      </c>
      <c r="G432" s="17">
        <v>115.01</v>
      </c>
    </row>
    <row r="433" spans="1:7" ht="13.5" customHeight="1" x14ac:dyDescent="0.3">
      <c r="A433" s="11" t="s">
        <v>1043</v>
      </c>
      <c r="B433" s="12" t="s">
        <v>1044</v>
      </c>
      <c r="C433" s="13" t="s">
        <v>2</v>
      </c>
      <c r="D433" s="14">
        <v>30</v>
      </c>
      <c r="E433" s="15">
        <f t="shared" si="12"/>
        <v>26.970000000000002</v>
      </c>
      <c r="F433" s="16" t="str">
        <f t="shared" si="13"/>
        <v>$4.46</v>
      </c>
      <c r="G433" s="17">
        <v>22.51</v>
      </c>
    </row>
    <row r="434" spans="1:7" ht="13.5" customHeight="1" x14ac:dyDescent="0.3">
      <c r="A434" s="11" t="s">
        <v>257</v>
      </c>
      <c r="B434" s="12" t="s">
        <v>258</v>
      </c>
      <c r="C434" s="13" t="s">
        <v>2</v>
      </c>
      <c r="D434" s="14">
        <v>9</v>
      </c>
      <c r="E434" s="15">
        <f t="shared" si="12"/>
        <v>11.04</v>
      </c>
      <c r="F434" s="16" t="str">
        <f t="shared" si="13"/>
        <v/>
      </c>
      <c r="G434" s="17">
        <v>11.04</v>
      </c>
    </row>
    <row r="435" spans="1:7" ht="13.5" customHeight="1" x14ac:dyDescent="0.3">
      <c r="A435" s="11" t="s">
        <v>259</v>
      </c>
      <c r="B435" s="12" t="s">
        <v>260</v>
      </c>
      <c r="C435" s="13" t="s">
        <v>2</v>
      </c>
      <c r="D435" s="14">
        <v>30</v>
      </c>
      <c r="E435" s="15">
        <f t="shared" si="12"/>
        <v>121.78999999999999</v>
      </c>
      <c r="F435" s="16" t="str">
        <f t="shared" si="13"/>
        <v>$4.46</v>
      </c>
      <c r="G435" s="17">
        <v>117.33</v>
      </c>
    </row>
    <row r="436" spans="1:7" ht="13.5" customHeight="1" x14ac:dyDescent="0.3">
      <c r="A436" s="11" t="s">
        <v>1262</v>
      </c>
      <c r="B436" s="12" t="s">
        <v>1263</v>
      </c>
      <c r="C436" s="13" t="s">
        <v>2</v>
      </c>
      <c r="D436" s="14">
        <v>30</v>
      </c>
      <c r="E436" s="15">
        <f t="shared" si="12"/>
        <v>133.74</v>
      </c>
      <c r="F436" s="16" t="str">
        <f t="shared" si="13"/>
        <v>$4.46</v>
      </c>
      <c r="G436" s="17">
        <v>129.28</v>
      </c>
    </row>
    <row r="437" spans="1:7" ht="13.5" customHeight="1" x14ac:dyDescent="0.3">
      <c r="A437" s="11" t="s">
        <v>1830</v>
      </c>
      <c r="B437" s="12" t="s">
        <v>1831</v>
      </c>
      <c r="C437" s="13" t="s">
        <v>2</v>
      </c>
      <c r="D437" s="14">
        <v>9</v>
      </c>
      <c r="E437" s="15">
        <f t="shared" si="12"/>
        <v>1.8</v>
      </c>
      <c r="F437" s="16" t="str">
        <f t="shared" si="13"/>
        <v/>
      </c>
      <c r="G437" s="17">
        <v>1.8</v>
      </c>
    </row>
    <row r="438" spans="1:7" ht="13.5" customHeight="1" x14ac:dyDescent="0.3">
      <c r="A438" s="11" t="s">
        <v>261</v>
      </c>
      <c r="B438" s="12" t="s">
        <v>262</v>
      </c>
      <c r="C438" s="13" t="s">
        <v>2</v>
      </c>
      <c r="D438" s="14">
        <v>9</v>
      </c>
      <c r="E438" s="15">
        <f t="shared" si="12"/>
        <v>0.2</v>
      </c>
      <c r="F438" s="16" t="str">
        <f t="shared" si="13"/>
        <v/>
      </c>
      <c r="G438" s="17">
        <v>0.2</v>
      </c>
    </row>
    <row r="439" spans="1:7" ht="13.5" customHeight="1" x14ac:dyDescent="0.3">
      <c r="A439" s="11" t="s">
        <v>263</v>
      </c>
      <c r="B439" s="12" t="s">
        <v>264</v>
      </c>
      <c r="C439" s="13" t="s">
        <v>2</v>
      </c>
      <c r="D439" s="14">
        <v>30</v>
      </c>
      <c r="E439" s="15">
        <f t="shared" si="12"/>
        <v>7.68</v>
      </c>
      <c r="F439" s="16" t="str">
        <f t="shared" si="13"/>
        <v>$4.46</v>
      </c>
      <c r="G439" s="17">
        <v>3.22</v>
      </c>
    </row>
    <row r="440" spans="1:7" ht="13.5" customHeight="1" x14ac:dyDescent="0.3">
      <c r="A440" s="11" t="s">
        <v>265</v>
      </c>
      <c r="B440" s="12" t="s">
        <v>266</v>
      </c>
      <c r="C440" s="13" t="s">
        <v>2</v>
      </c>
      <c r="D440" s="14">
        <v>30</v>
      </c>
      <c r="E440" s="15">
        <f t="shared" si="12"/>
        <v>71.38</v>
      </c>
      <c r="F440" s="16" t="str">
        <f t="shared" si="13"/>
        <v>$4.46</v>
      </c>
      <c r="G440" s="17">
        <v>66.92</v>
      </c>
    </row>
    <row r="441" spans="1:7" ht="13.5" customHeight="1" x14ac:dyDescent="0.3">
      <c r="A441" s="11" t="s">
        <v>267</v>
      </c>
      <c r="B441" s="12" t="s">
        <v>268</v>
      </c>
      <c r="C441" s="13" t="s">
        <v>2</v>
      </c>
      <c r="D441" s="14">
        <v>30</v>
      </c>
      <c r="E441" s="15">
        <f t="shared" si="12"/>
        <v>5.21</v>
      </c>
      <c r="F441" s="16" t="str">
        <f t="shared" si="13"/>
        <v>$4.46</v>
      </c>
      <c r="G441" s="17">
        <v>0.75</v>
      </c>
    </row>
    <row r="442" spans="1:7" ht="13.5" customHeight="1" x14ac:dyDescent="0.3">
      <c r="A442" s="11" t="s">
        <v>269</v>
      </c>
      <c r="B442" s="12" t="s">
        <v>270</v>
      </c>
      <c r="C442" s="13" t="s">
        <v>2</v>
      </c>
      <c r="D442" s="14">
        <v>30</v>
      </c>
      <c r="E442" s="15">
        <f t="shared" si="12"/>
        <v>9.75</v>
      </c>
      <c r="F442" s="16" t="str">
        <f t="shared" si="13"/>
        <v>$4.46</v>
      </c>
      <c r="G442" s="17">
        <v>5.29</v>
      </c>
    </row>
    <row r="443" spans="1:7" ht="13.5" customHeight="1" x14ac:dyDescent="0.3">
      <c r="A443" s="18" t="s">
        <v>869</v>
      </c>
      <c r="B443" s="19" t="s">
        <v>870</v>
      </c>
      <c r="C443" s="18" t="s">
        <v>2</v>
      </c>
      <c r="D443" s="14">
        <v>30</v>
      </c>
      <c r="E443" s="15">
        <f t="shared" si="12"/>
        <v>78.959999999999994</v>
      </c>
      <c r="F443" s="16" t="str">
        <f t="shared" si="13"/>
        <v>$4.46</v>
      </c>
      <c r="G443" s="17">
        <v>74.5</v>
      </c>
    </row>
    <row r="444" spans="1:7" ht="13.5" customHeight="1" x14ac:dyDescent="0.3">
      <c r="A444" s="11" t="s">
        <v>871</v>
      </c>
      <c r="B444" s="12" t="s">
        <v>872</v>
      </c>
      <c r="C444" s="13" t="s">
        <v>2</v>
      </c>
      <c r="D444" s="14">
        <v>9</v>
      </c>
      <c r="E444" s="15">
        <f t="shared" si="12"/>
        <v>35.82</v>
      </c>
      <c r="F444" s="16" t="str">
        <f t="shared" si="13"/>
        <v/>
      </c>
      <c r="G444" s="17">
        <v>35.82</v>
      </c>
    </row>
    <row r="445" spans="1:7" ht="13.5" customHeight="1" x14ac:dyDescent="0.3">
      <c r="A445" s="18" t="s">
        <v>1264</v>
      </c>
      <c r="B445" s="19" t="s">
        <v>1898</v>
      </c>
      <c r="C445" s="18" t="s">
        <v>2</v>
      </c>
      <c r="D445" s="20">
        <v>30</v>
      </c>
      <c r="E445" s="15">
        <f t="shared" si="12"/>
        <v>6.17</v>
      </c>
      <c r="F445" s="16" t="str">
        <f t="shared" si="13"/>
        <v>$4.46</v>
      </c>
      <c r="G445" s="17">
        <v>1.71</v>
      </c>
    </row>
    <row r="446" spans="1:7" ht="13.5" customHeight="1" x14ac:dyDescent="0.3">
      <c r="A446" s="11" t="s">
        <v>271</v>
      </c>
      <c r="B446" s="12" t="s">
        <v>272</v>
      </c>
      <c r="C446" s="13" t="s">
        <v>2</v>
      </c>
      <c r="D446" s="14">
        <v>30</v>
      </c>
      <c r="E446" s="15">
        <f t="shared" si="12"/>
        <v>4.66</v>
      </c>
      <c r="F446" s="16" t="str">
        <f t="shared" si="13"/>
        <v>$4.46</v>
      </c>
      <c r="G446" s="17">
        <v>0.2</v>
      </c>
    </row>
    <row r="447" spans="1:7" ht="13.5" customHeight="1" x14ac:dyDescent="0.3">
      <c r="A447" s="11" t="s">
        <v>273</v>
      </c>
      <c r="B447" s="12" t="s">
        <v>274</v>
      </c>
      <c r="C447" s="13" t="s">
        <v>2</v>
      </c>
      <c r="D447" s="14">
        <v>30</v>
      </c>
      <c r="E447" s="15">
        <f t="shared" si="12"/>
        <v>5</v>
      </c>
      <c r="F447" s="16" t="str">
        <f t="shared" si="13"/>
        <v>$4.46</v>
      </c>
      <c r="G447" s="17">
        <v>0.54</v>
      </c>
    </row>
    <row r="448" spans="1:7" ht="13.5" customHeight="1" x14ac:dyDescent="0.3">
      <c r="A448" s="11" t="s">
        <v>275</v>
      </c>
      <c r="B448" s="12" t="s">
        <v>276</v>
      </c>
      <c r="C448" s="13" t="s">
        <v>2</v>
      </c>
      <c r="D448" s="14">
        <v>30</v>
      </c>
      <c r="E448" s="15">
        <f t="shared" si="12"/>
        <v>599.48</v>
      </c>
      <c r="F448" s="16" t="str">
        <f t="shared" si="13"/>
        <v>$4.46</v>
      </c>
      <c r="G448" s="17">
        <v>595.02</v>
      </c>
    </row>
    <row r="449" spans="1:7" ht="13.5" customHeight="1" x14ac:dyDescent="0.3">
      <c r="A449" s="11" t="s">
        <v>1045</v>
      </c>
      <c r="B449" s="12" t="s">
        <v>1046</v>
      </c>
      <c r="C449" s="13" t="s">
        <v>2</v>
      </c>
      <c r="D449" s="14">
        <v>30</v>
      </c>
      <c r="E449" s="15">
        <f t="shared" si="12"/>
        <v>0</v>
      </c>
      <c r="F449" s="16" t="str">
        <f t="shared" si="13"/>
        <v/>
      </c>
      <c r="G449" s="17">
        <v>0</v>
      </c>
    </row>
    <row r="450" spans="1:7" ht="13.5" customHeight="1" x14ac:dyDescent="0.3">
      <c r="A450" s="11" t="s">
        <v>277</v>
      </c>
      <c r="B450" s="12" t="s">
        <v>278</v>
      </c>
      <c r="C450" s="13" t="s">
        <v>2</v>
      </c>
      <c r="D450" s="14">
        <v>30</v>
      </c>
      <c r="E450" s="15">
        <f t="shared" si="12"/>
        <v>27.52</v>
      </c>
      <c r="F450" s="16" t="str">
        <f t="shared" si="13"/>
        <v>$4.46</v>
      </c>
      <c r="G450" s="17">
        <v>23.06</v>
      </c>
    </row>
    <row r="451" spans="1:7" ht="13.5" customHeight="1" x14ac:dyDescent="0.3">
      <c r="A451" s="11" t="s">
        <v>873</v>
      </c>
      <c r="B451" s="12" t="s">
        <v>874</v>
      </c>
      <c r="C451" s="13" t="s">
        <v>2</v>
      </c>
      <c r="D451" s="14">
        <v>30</v>
      </c>
      <c r="E451" s="15">
        <f t="shared" si="12"/>
        <v>18.100000000000001</v>
      </c>
      <c r="F451" s="16" t="str">
        <f t="shared" si="13"/>
        <v>$4.46</v>
      </c>
      <c r="G451" s="17">
        <v>13.64</v>
      </c>
    </row>
    <row r="452" spans="1:7" ht="13.5" customHeight="1" x14ac:dyDescent="0.3">
      <c r="A452" s="11" t="s">
        <v>1899</v>
      </c>
      <c r="B452" s="12" t="s">
        <v>1900</v>
      </c>
      <c r="C452" s="13" t="s">
        <v>2</v>
      </c>
      <c r="D452" s="14">
        <v>9</v>
      </c>
      <c r="E452" s="15">
        <f t="shared" si="12"/>
        <v>1</v>
      </c>
      <c r="F452" s="16" t="str">
        <f t="shared" si="13"/>
        <v/>
      </c>
      <c r="G452" s="17">
        <v>1</v>
      </c>
    </row>
    <row r="453" spans="1:7" ht="13.5" customHeight="1" x14ac:dyDescent="0.3">
      <c r="A453" s="11" t="s">
        <v>875</v>
      </c>
      <c r="B453" s="12" t="s">
        <v>876</v>
      </c>
      <c r="C453" s="13" t="s">
        <v>2</v>
      </c>
      <c r="D453" s="14">
        <v>30</v>
      </c>
      <c r="E453" s="15">
        <f t="shared" ref="E453:E516" si="14">IF(ISTEXT(G453),0,IF(F453="$4.46",F453+G453,G453))</f>
        <v>7.59</v>
      </c>
      <c r="F453" s="16" t="str">
        <f t="shared" ref="F453:F516" si="15">IF(G453=0,"",IF(D453=30,"$4.46",""))</f>
        <v>$4.46</v>
      </c>
      <c r="G453" s="17">
        <v>3.13</v>
      </c>
    </row>
    <row r="454" spans="1:7" ht="13.5" customHeight="1" x14ac:dyDescent="0.3">
      <c r="A454" s="18" t="s">
        <v>279</v>
      </c>
      <c r="B454" s="19" t="s">
        <v>280</v>
      </c>
      <c r="C454" s="18" t="s">
        <v>2</v>
      </c>
      <c r="D454" s="20">
        <v>30</v>
      </c>
      <c r="E454" s="15">
        <f t="shared" si="14"/>
        <v>49.61</v>
      </c>
      <c r="F454" s="16" t="str">
        <f t="shared" si="15"/>
        <v>$4.46</v>
      </c>
      <c r="G454" s="17">
        <v>45.15</v>
      </c>
    </row>
    <row r="455" spans="1:7" ht="13.5" customHeight="1" x14ac:dyDescent="0.3">
      <c r="A455" s="11" t="s">
        <v>877</v>
      </c>
      <c r="B455" s="12" t="s">
        <v>878</v>
      </c>
      <c r="C455" s="13" t="s">
        <v>2</v>
      </c>
      <c r="D455" s="14">
        <v>9</v>
      </c>
      <c r="E455" s="15">
        <f t="shared" si="14"/>
        <v>3.25</v>
      </c>
      <c r="F455" s="16" t="str">
        <f t="shared" si="15"/>
        <v/>
      </c>
      <c r="G455" s="17">
        <v>3.25</v>
      </c>
    </row>
    <row r="456" spans="1:7" ht="13.5" customHeight="1" x14ac:dyDescent="0.3">
      <c r="A456" s="11" t="s">
        <v>281</v>
      </c>
      <c r="B456" s="12" t="s">
        <v>282</v>
      </c>
      <c r="C456" s="13" t="s">
        <v>2</v>
      </c>
      <c r="D456" s="14">
        <v>9</v>
      </c>
      <c r="E456" s="15">
        <f t="shared" si="14"/>
        <v>570.04</v>
      </c>
      <c r="F456" s="16" t="str">
        <f t="shared" si="15"/>
        <v/>
      </c>
      <c r="G456" s="17">
        <v>570.04</v>
      </c>
    </row>
    <row r="457" spans="1:7" ht="13.5" customHeight="1" x14ac:dyDescent="0.3">
      <c r="A457" s="11" t="s">
        <v>283</v>
      </c>
      <c r="B457" s="12" t="s">
        <v>1977</v>
      </c>
      <c r="C457" s="13" t="s">
        <v>2</v>
      </c>
      <c r="D457" s="14">
        <v>9</v>
      </c>
      <c r="E457" s="15">
        <f t="shared" si="14"/>
        <v>31.48</v>
      </c>
      <c r="F457" s="16" t="str">
        <f t="shared" si="15"/>
        <v/>
      </c>
      <c r="G457" s="17">
        <v>31.48</v>
      </c>
    </row>
    <row r="458" spans="1:7" ht="13.5" customHeight="1" x14ac:dyDescent="0.3">
      <c r="A458" s="11" t="s">
        <v>284</v>
      </c>
      <c r="B458" s="12" t="s">
        <v>285</v>
      </c>
      <c r="C458" s="13" t="s">
        <v>2</v>
      </c>
      <c r="D458" s="14">
        <v>9</v>
      </c>
      <c r="E458" s="15">
        <f t="shared" si="14"/>
        <v>79.510000000000005</v>
      </c>
      <c r="F458" s="16" t="str">
        <f t="shared" si="15"/>
        <v/>
      </c>
      <c r="G458" s="17">
        <v>79.510000000000005</v>
      </c>
    </row>
    <row r="459" spans="1:7" ht="13.5" customHeight="1" x14ac:dyDescent="0.3">
      <c r="A459" s="11" t="s">
        <v>1265</v>
      </c>
      <c r="B459" s="12" t="s">
        <v>1266</v>
      </c>
      <c r="C459" s="13" t="s">
        <v>2</v>
      </c>
      <c r="D459" s="14">
        <v>9</v>
      </c>
      <c r="E459" s="15">
        <f t="shared" si="14"/>
        <v>65.73</v>
      </c>
      <c r="F459" s="16" t="str">
        <f t="shared" si="15"/>
        <v/>
      </c>
      <c r="G459" s="17">
        <v>65.73</v>
      </c>
    </row>
    <row r="460" spans="1:7" ht="13.5" customHeight="1" x14ac:dyDescent="0.3">
      <c r="A460" s="18" t="s">
        <v>1536</v>
      </c>
      <c r="B460" s="19" t="s">
        <v>1537</v>
      </c>
      <c r="C460" s="18" t="s">
        <v>2</v>
      </c>
      <c r="D460" s="20">
        <v>30</v>
      </c>
      <c r="E460" s="15">
        <f t="shared" si="14"/>
        <v>283.02</v>
      </c>
      <c r="F460" s="16" t="str">
        <f t="shared" si="15"/>
        <v>$4.46</v>
      </c>
      <c r="G460" s="17">
        <v>278.56</v>
      </c>
    </row>
    <row r="461" spans="1:7" ht="13.5" customHeight="1" x14ac:dyDescent="0.3">
      <c r="A461" s="11" t="s">
        <v>286</v>
      </c>
      <c r="B461" s="12" t="s">
        <v>287</v>
      </c>
      <c r="C461" s="13" t="s">
        <v>2</v>
      </c>
      <c r="D461" s="14">
        <v>30</v>
      </c>
      <c r="E461" s="15">
        <f t="shared" si="14"/>
        <v>23.45</v>
      </c>
      <c r="F461" s="16" t="str">
        <f t="shared" si="15"/>
        <v>$4.46</v>
      </c>
      <c r="G461" s="17">
        <v>18.989999999999998</v>
      </c>
    </row>
    <row r="462" spans="1:7" ht="13.5" customHeight="1" x14ac:dyDescent="0.3">
      <c r="A462" s="11" t="s">
        <v>879</v>
      </c>
      <c r="B462" s="12" t="s">
        <v>880</v>
      </c>
      <c r="C462" s="13" t="s">
        <v>2</v>
      </c>
      <c r="D462" s="14">
        <v>9</v>
      </c>
      <c r="E462" s="15">
        <f t="shared" si="14"/>
        <v>0.23</v>
      </c>
      <c r="F462" s="16" t="str">
        <f t="shared" si="15"/>
        <v/>
      </c>
      <c r="G462" s="17">
        <v>0.23</v>
      </c>
    </row>
    <row r="463" spans="1:7" ht="13.5" customHeight="1" x14ac:dyDescent="0.3">
      <c r="A463" s="11" t="s">
        <v>288</v>
      </c>
      <c r="B463" s="12" t="s">
        <v>289</v>
      </c>
      <c r="C463" s="13" t="s">
        <v>2</v>
      </c>
      <c r="D463" s="14">
        <v>9</v>
      </c>
      <c r="E463" s="15">
        <f t="shared" si="14"/>
        <v>43.33</v>
      </c>
      <c r="F463" s="16" t="str">
        <f t="shared" si="15"/>
        <v/>
      </c>
      <c r="G463" s="17">
        <v>43.33</v>
      </c>
    </row>
    <row r="464" spans="1:7" ht="13.5" customHeight="1" x14ac:dyDescent="0.3">
      <c r="A464" s="18" t="s">
        <v>881</v>
      </c>
      <c r="B464" s="19" t="s">
        <v>882</v>
      </c>
      <c r="C464" s="18" t="s">
        <v>2</v>
      </c>
      <c r="D464" s="20">
        <v>30</v>
      </c>
      <c r="E464" s="15">
        <f t="shared" si="14"/>
        <v>12.579999999999998</v>
      </c>
      <c r="F464" s="16" t="str">
        <f t="shared" si="15"/>
        <v>$4.46</v>
      </c>
      <c r="G464" s="17">
        <v>8.1199999999999992</v>
      </c>
    </row>
    <row r="465" spans="1:7" ht="13.5" customHeight="1" x14ac:dyDescent="0.3">
      <c r="A465" s="11" t="s">
        <v>290</v>
      </c>
      <c r="B465" s="12" t="s">
        <v>291</v>
      </c>
      <c r="C465" s="13" t="s">
        <v>2</v>
      </c>
      <c r="D465" s="14">
        <v>9</v>
      </c>
      <c r="E465" s="15">
        <f t="shared" si="14"/>
        <v>13.08</v>
      </c>
      <c r="F465" s="16" t="str">
        <f t="shared" si="15"/>
        <v/>
      </c>
      <c r="G465" s="17">
        <v>13.08</v>
      </c>
    </row>
    <row r="466" spans="1:7" ht="13.5" customHeight="1" x14ac:dyDescent="0.3">
      <c r="A466" s="11" t="s">
        <v>1267</v>
      </c>
      <c r="B466" s="12" t="s">
        <v>1268</v>
      </c>
      <c r="C466" s="13" t="s">
        <v>2</v>
      </c>
      <c r="D466" s="14">
        <v>9</v>
      </c>
      <c r="E466" s="15">
        <f t="shared" si="14"/>
        <v>0.23</v>
      </c>
      <c r="F466" s="16" t="str">
        <f t="shared" si="15"/>
        <v/>
      </c>
      <c r="G466" s="17">
        <v>0.23</v>
      </c>
    </row>
    <row r="467" spans="1:7" ht="13.5" customHeight="1" x14ac:dyDescent="0.3">
      <c r="A467" s="11" t="s">
        <v>1269</v>
      </c>
      <c r="B467" s="12" t="s">
        <v>1901</v>
      </c>
      <c r="C467" s="13" t="s">
        <v>2</v>
      </c>
      <c r="D467" s="14">
        <v>9</v>
      </c>
      <c r="E467" s="15">
        <f t="shared" si="14"/>
        <v>0.2</v>
      </c>
      <c r="F467" s="16" t="str">
        <f t="shared" si="15"/>
        <v/>
      </c>
      <c r="G467" s="17">
        <v>0.2</v>
      </c>
    </row>
    <row r="468" spans="1:7" ht="13.5" customHeight="1" x14ac:dyDescent="0.3">
      <c r="A468" s="11" t="s">
        <v>1832</v>
      </c>
      <c r="B468" s="12" t="s">
        <v>1833</v>
      </c>
      <c r="C468" s="13" t="s">
        <v>2</v>
      </c>
      <c r="D468" s="14">
        <v>9</v>
      </c>
      <c r="E468" s="15">
        <f t="shared" si="14"/>
        <v>29</v>
      </c>
      <c r="F468" s="16" t="str">
        <f t="shared" si="15"/>
        <v/>
      </c>
      <c r="G468" s="17">
        <v>29</v>
      </c>
    </row>
    <row r="469" spans="1:7" ht="13.5" customHeight="1" x14ac:dyDescent="0.3">
      <c r="A469" s="11" t="s">
        <v>1763</v>
      </c>
      <c r="B469" s="12" t="s">
        <v>1764</v>
      </c>
      <c r="C469" s="13" t="s">
        <v>2</v>
      </c>
      <c r="D469" s="14">
        <v>9</v>
      </c>
      <c r="E469" s="15">
        <f t="shared" si="14"/>
        <v>0.05</v>
      </c>
      <c r="F469" s="16" t="str">
        <f t="shared" si="15"/>
        <v/>
      </c>
      <c r="G469" s="17">
        <v>0.05</v>
      </c>
    </row>
    <row r="470" spans="1:7" ht="13.5" customHeight="1" x14ac:dyDescent="0.3">
      <c r="A470" s="11" t="s">
        <v>1834</v>
      </c>
      <c r="B470" s="12" t="s">
        <v>1835</v>
      </c>
      <c r="C470" s="13" t="s">
        <v>2</v>
      </c>
      <c r="D470" s="14">
        <v>9</v>
      </c>
      <c r="E470" s="15">
        <f t="shared" si="14"/>
        <v>17.739999999999998</v>
      </c>
      <c r="F470" s="16" t="str">
        <f t="shared" si="15"/>
        <v/>
      </c>
      <c r="G470" s="17">
        <v>17.739999999999998</v>
      </c>
    </row>
    <row r="471" spans="1:7" ht="13.5" customHeight="1" x14ac:dyDescent="0.3">
      <c r="A471" s="11" t="s">
        <v>1270</v>
      </c>
      <c r="B471" s="12" t="s">
        <v>1271</v>
      </c>
      <c r="C471" s="13" t="s">
        <v>2</v>
      </c>
      <c r="D471" s="14">
        <v>30</v>
      </c>
      <c r="E471" s="15">
        <f t="shared" si="14"/>
        <v>6.1899999999999995</v>
      </c>
      <c r="F471" s="16" t="str">
        <f t="shared" si="15"/>
        <v>$4.46</v>
      </c>
      <c r="G471" s="17">
        <v>1.73</v>
      </c>
    </row>
    <row r="472" spans="1:7" ht="13.5" customHeight="1" x14ac:dyDescent="0.3">
      <c r="A472" s="11" t="s">
        <v>1538</v>
      </c>
      <c r="B472" s="12" t="s">
        <v>1539</v>
      </c>
      <c r="C472" s="13" t="s">
        <v>2</v>
      </c>
      <c r="D472" s="14">
        <v>30</v>
      </c>
      <c r="E472" s="15">
        <f t="shared" si="14"/>
        <v>4.87</v>
      </c>
      <c r="F472" s="16" t="str">
        <f t="shared" si="15"/>
        <v>$4.46</v>
      </c>
      <c r="G472" s="17">
        <v>0.41</v>
      </c>
    </row>
    <row r="473" spans="1:7" ht="13.5" customHeight="1" x14ac:dyDescent="0.3">
      <c r="A473" s="11" t="s">
        <v>1540</v>
      </c>
      <c r="B473" s="12" t="s">
        <v>1541</v>
      </c>
      <c r="C473" s="13" t="s">
        <v>2</v>
      </c>
      <c r="D473" s="14">
        <v>30</v>
      </c>
      <c r="E473" s="15">
        <f t="shared" si="14"/>
        <v>9.26</v>
      </c>
      <c r="F473" s="16" t="str">
        <f t="shared" si="15"/>
        <v>$4.46</v>
      </c>
      <c r="G473" s="17">
        <v>4.8</v>
      </c>
    </row>
    <row r="474" spans="1:7" ht="13.5" customHeight="1" x14ac:dyDescent="0.3">
      <c r="A474" s="11" t="s">
        <v>1542</v>
      </c>
      <c r="B474" s="12" t="s">
        <v>1543</v>
      </c>
      <c r="C474" s="13" t="s">
        <v>2</v>
      </c>
      <c r="D474" s="14">
        <v>30</v>
      </c>
      <c r="E474" s="15">
        <f t="shared" si="14"/>
        <v>4.9399999999999995</v>
      </c>
      <c r="F474" s="16" t="str">
        <f t="shared" si="15"/>
        <v>$4.46</v>
      </c>
      <c r="G474" s="17">
        <v>0.48</v>
      </c>
    </row>
    <row r="475" spans="1:7" ht="13.5" customHeight="1" x14ac:dyDescent="0.3">
      <c r="A475" s="11" t="s">
        <v>292</v>
      </c>
      <c r="B475" s="12" t="s">
        <v>293</v>
      </c>
      <c r="C475" s="13" t="s">
        <v>2</v>
      </c>
      <c r="D475" s="14">
        <v>30</v>
      </c>
      <c r="E475" s="15">
        <f t="shared" si="14"/>
        <v>4.8499999999999996</v>
      </c>
      <c r="F475" s="16" t="str">
        <f t="shared" si="15"/>
        <v>$4.46</v>
      </c>
      <c r="G475" s="17">
        <v>0.39</v>
      </c>
    </row>
    <row r="476" spans="1:7" ht="13.5" customHeight="1" x14ac:dyDescent="0.3">
      <c r="A476" s="11" t="s">
        <v>294</v>
      </c>
      <c r="B476" s="12" t="s">
        <v>295</v>
      </c>
      <c r="C476" s="13" t="s">
        <v>2</v>
      </c>
      <c r="D476" s="14">
        <v>9</v>
      </c>
      <c r="E476" s="15">
        <f t="shared" si="14"/>
        <v>510.65</v>
      </c>
      <c r="F476" s="16" t="str">
        <f t="shared" si="15"/>
        <v/>
      </c>
      <c r="G476" s="17">
        <v>510.65</v>
      </c>
    </row>
    <row r="477" spans="1:7" ht="13.5" customHeight="1" x14ac:dyDescent="0.3">
      <c r="A477" s="11" t="s">
        <v>296</v>
      </c>
      <c r="B477" s="12" t="s">
        <v>297</v>
      </c>
      <c r="C477" s="13" t="s">
        <v>2</v>
      </c>
      <c r="D477" s="14">
        <v>30</v>
      </c>
      <c r="E477" s="15">
        <f t="shared" si="14"/>
        <v>2210.2600000000002</v>
      </c>
      <c r="F477" s="16" t="str">
        <f t="shared" si="15"/>
        <v>$4.46</v>
      </c>
      <c r="G477" s="17">
        <v>2205.8000000000002</v>
      </c>
    </row>
    <row r="478" spans="1:7" ht="13.5" customHeight="1" x14ac:dyDescent="0.3">
      <c r="A478" s="11" t="s">
        <v>1836</v>
      </c>
      <c r="B478" s="12" t="s">
        <v>1837</v>
      </c>
      <c r="C478" s="13" t="s">
        <v>2</v>
      </c>
      <c r="D478" s="14">
        <v>30</v>
      </c>
      <c r="E478" s="15">
        <f t="shared" si="14"/>
        <v>4.78</v>
      </c>
      <c r="F478" s="16" t="str">
        <f t="shared" si="15"/>
        <v>$4.46</v>
      </c>
      <c r="G478" s="17">
        <v>0.32</v>
      </c>
    </row>
    <row r="479" spans="1:7" ht="13.5" customHeight="1" x14ac:dyDescent="0.3">
      <c r="A479" s="11" t="s">
        <v>1544</v>
      </c>
      <c r="B479" s="12" t="s">
        <v>1545</v>
      </c>
      <c r="C479" s="13" t="s">
        <v>2</v>
      </c>
      <c r="D479" s="14">
        <v>9</v>
      </c>
      <c r="E479" s="15">
        <f t="shared" si="14"/>
        <v>0.03</v>
      </c>
      <c r="F479" s="16" t="str">
        <f t="shared" si="15"/>
        <v/>
      </c>
      <c r="G479" s="17">
        <v>0.03</v>
      </c>
    </row>
    <row r="480" spans="1:7" ht="13.5" customHeight="1" x14ac:dyDescent="0.3">
      <c r="A480" s="11" t="s">
        <v>1902</v>
      </c>
      <c r="B480" s="12" t="s">
        <v>1903</v>
      </c>
      <c r="C480" s="13" t="s">
        <v>2</v>
      </c>
      <c r="D480" s="14">
        <v>9</v>
      </c>
      <c r="E480" s="15">
        <f t="shared" si="14"/>
        <v>0.34</v>
      </c>
      <c r="F480" s="16" t="str">
        <f t="shared" si="15"/>
        <v/>
      </c>
      <c r="G480" s="17">
        <v>0.34</v>
      </c>
    </row>
    <row r="481" spans="1:7" ht="13.5" customHeight="1" x14ac:dyDescent="0.3">
      <c r="A481" s="11" t="s">
        <v>298</v>
      </c>
      <c r="B481" s="12" t="s">
        <v>299</v>
      </c>
      <c r="C481" s="13" t="s">
        <v>2</v>
      </c>
      <c r="D481" s="14">
        <v>30</v>
      </c>
      <c r="E481" s="15">
        <f t="shared" si="14"/>
        <v>4.75</v>
      </c>
      <c r="F481" s="16" t="str">
        <f t="shared" si="15"/>
        <v>$4.46</v>
      </c>
      <c r="G481" s="17">
        <v>0.28999999999999998</v>
      </c>
    </row>
    <row r="482" spans="1:7" ht="13.5" customHeight="1" x14ac:dyDescent="0.3">
      <c r="A482" s="11" t="s">
        <v>1272</v>
      </c>
      <c r="B482" s="12" t="s">
        <v>1273</v>
      </c>
      <c r="C482" s="13" t="s">
        <v>2</v>
      </c>
      <c r="D482" s="14">
        <v>9</v>
      </c>
      <c r="E482" s="15">
        <f t="shared" si="14"/>
        <v>0.22</v>
      </c>
      <c r="F482" s="16" t="str">
        <f t="shared" si="15"/>
        <v/>
      </c>
      <c r="G482" s="17">
        <v>0.22</v>
      </c>
    </row>
    <row r="483" spans="1:7" ht="13.5" customHeight="1" x14ac:dyDescent="0.3">
      <c r="A483" s="11" t="s">
        <v>1274</v>
      </c>
      <c r="B483" s="12" t="s">
        <v>1412</v>
      </c>
      <c r="C483" s="13" t="s">
        <v>2</v>
      </c>
      <c r="D483" s="14">
        <v>9</v>
      </c>
      <c r="E483" s="15">
        <f t="shared" si="14"/>
        <v>0.91</v>
      </c>
      <c r="F483" s="16" t="str">
        <f t="shared" si="15"/>
        <v/>
      </c>
      <c r="G483" s="17">
        <v>0.91</v>
      </c>
    </row>
    <row r="484" spans="1:7" ht="13.5" customHeight="1" x14ac:dyDescent="0.3">
      <c r="A484" s="11" t="s">
        <v>300</v>
      </c>
      <c r="B484" s="12" t="s">
        <v>301</v>
      </c>
      <c r="C484" s="13" t="s">
        <v>2</v>
      </c>
      <c r="D484" s="14">
        <v>30</v>
      </c>
      <c r="E484" s="15">
        <f t="shared" si="14"/>
        <v>41.89</v>
      </c>
      <c r="F484" s="16" t="str">
        <f t="shared" si="15"/>
        <v>$4.46</v>
      </c>
      <c r="G484" s="17">
        <v>37.43</v>
      </c>
    </row>
    <row r="485" spans="1:7" ht="13.5" customHeight="1" x14ac:dyDescent="0.3">
      <c r="A485" s="11" t="s">
        <v>883</v>
      </c>
      <c r="B485" s="12" t="s">
        <v>884</v>
      </c>
      <c r="C485" s="13" t="s">
        <v>2</v>
      </c>
      <c r="D485" s="14">
        <v>9</v>
      </c>
      <c r="E485" s="15">
        <f t="shared" si="14"/>
        <v>41.49</v>
      </c>
      <c r="F485" s="16" t="str">
        <f t="shared" si="15"/>
        <v/>
      </c>
      <c r="G485" s="17">
        <v>41.49</v>
      </c>
    </row>
    <row r="486" spans="1:7" ht="13.5" customHeight="1" x14ac:dyDescent="0.3">
      <c r="A486" s="11" t="s">
        <v>1275</v>
      </c>
      <c r="B486" s="12" t="s">
        <v>1276</v>
      </c>
      <c r="C486" s="13" t="s">
        <v>2</v>
      </c>
      <c r="D486" s="14">
        <v>30</v>
      </c>
      <c r="E486" s="15">
        <f t="shared" si="14"/>
        <v>24.79</v>
      </c>
      <c r="F486" s="16" t="str">
        <f t="shared" si="15"/>
        <v>$4.46</v>
      </c>
      <c r="G486" s="17">
        <v>20.329999999999998</v>
      </c>
    </row>
    <row r="487" spans="1:7" ht="13.5" customHeight="1" x14ac:dyDescent="0.3">
      <c r="A487" s="11" t="s">
        <v>1759</v>
      </c>
      <c r="B487" s="12" t="s">
        <v>1760</v>
      </c>
      <c r="C487" s="13" t="s">
        <v>2</v>
      </c>
      <c r="D487" s="14">
        <v>30</v>
      </c>
      <c r="E487" s="15">
        <f t="shared" si="14"/>
        <v>4.4799999999999995</v>
      </c>
      <c r="F487" s="16" t="str">
        <f t="shared" si="15"/>
        <v>$4.46</v>
      </c>
      <c r="G487" s="17">
        <v>0.02</v>
      </c>
    </row>
    <row r="488" spans="1:7" ht="13.5" customHeight="1" x14ac:dyDescent="0.3">
      <c r="A488" s="11" t="s">
        <v>1546</v>
      </c>
      <c r="B488" s="12" t="s">
        <v>1547</v>
      </c>
      <c r="C488" s="13" t="s">
        <v>2</v>
      </c>
      <c r="D488" s="14">
        <v>9</v>
      </c>
      <c r="E488" s="15">
        <f t="shared" si="14"/>
        <v>0.5</v>
      </c>
      <c r="F488" s="16" t="str">
        <f t="shared" si="15"/>
        <v/>
      </c>
      <c r="G488" s="17">
        <v>0.5</v>
      </c>
    </row>
    <row r="489" spans="1:7" ht="13.5" customHeight="1" x14ac:dyDescent="0.3">
      <c r="A489" s="11" t="s">
        <v>1277</v>
      </c>
      <c r="B489" s="12" t="s">
        <v>1278</v>
      </c>
      <c r="C489" s="13" t="s">
        <v>2</v>
      </c>
      <c r="D489" s="14">
        <v>30</v>
      </c>
      <c r="E489" s="15">
        <f t="shared" si="14"/>
        <v>2553.9900000000002</v>
      </c>
      <c r="F489" s="16" t="str">
        <f t="shared" si="15"/>
        <v>$4.46</v>
      </c>
      <c r="G489" s="17">
        <v>2549.5300000000002</v>
      </c>
    </row>
    <row r="490" spans="1:7" ht="13.5" customHeight="1" x14ac:dyDescent="0.3">
      <c r="A490" s="11" t="s">
        <v>302</v>
      </c>
      <c r="B490" s="12" t="s">
        <v>1978</v>
      </c>
      <c r="C490" s="13" t="s">
        <v>2</v>
      </c>
      <c r="D490" s="14">
        <v>30</v>
      </c>
      <c r="E490" s="15">
        <f t="shared" si="14"/>
        <v>7.92</v>
      </c>
      <c r="F490" s="16" t="str">
        <f t="shared" si="15"/>
        <v>$4.46</v>
      </c>
      <c r="G490" s="17">
        <v>3.46</v>
      </c>
    </row>
    <row r="491" spans="1:7" ht="13.5" customHeight="1" x14ac:dyDescent="0.3">
      <c r="A491" s="11" t="s">
        <v>303</v>
      </c>
      <c r="B491" s="12" t="s">
        <v>1979</v>
      </c>
      <c r="C491" s="13" t="s">
        <v>2</v>
      </c>
      <c r="D491" s="14">
        <v>30</v>
      </c>
      <c r="E491" s="15">
        <f t="shared" si="14"/>
        <v>8.02</v>
      </c>
      <c r="F491" s="16" t="str">
        <f t="shared" si="15"/>
        <v>$4.46</v>
      </c>
      <c r="G491" s="17">
        <v>3.56</v>
      </c>
    </row>
    <row r="492" spans="1:7" ht="13.5" customHeight="1" x14ac:dyDescent="0.3">
      <c r="A492" s="11" t="s">
        <v>304</v>
      </c>
      <c r="B492" s="12" t="s">
        <v>305</v>
      </c>
      <c r="C492" s="13" t="s">
        <v>2</v>
      </c>
      <c r="D492" s="14">
        <v>30</v>
      </c>
      <c r="E492" s="15">
        <f t="shared" si="14"/>
        <v>1845.72</v>
      </c>
      <c r="F492" s="16" t="str">
        <f t="shared" si="15"/>
        <v>$4.46</v>
      </c>
      <c r="G492" s="17">
        <v>1841.26</v>
      </c>
    </row>
    <row r="493" spans="1:7" ht="13.5" customHeight="1" x14ac:dyDescent="0.3">
      <c r="A493" s="11" t="s">
        <v>306</v>
      </c>
      <c r="B493" s="12" t="s">
        <v>1980</v>
      </c>
      <c r="C493" s="13" t="s">
        <v>2</v>
      </c>
      <c r="D493" s="14">
        <v>30</v>
      </c>
      <c r="E493" s="15">
        <f t="shared" si="14"/>
        <v>149.77000000000001</v>
      </c>
      <c r="F493" s="16" t="str">
        <f t="shared" si="15"/>
        <v>$4.46</v>
      </c>
      <c r="G493" s="17">
        <v>145.31</v>
      </c>
    </row>
    <row r="494" spans="1:7" ht="13.5" customHeight="1" x14ac:dyDescent="0.3">
      <c r="A494" s="11" t="s">
        <v>307</v>
      </c>
      <c r="B494" s="12" t="s">
        <v>1981</v>
      </c>
      <c r="C494" s="13" t="s">
        <v>2</v>
      </c>
      <c r="D494" s="14">
        <v>30</v>
      </c>
      <c r="E494" s="15">
        <f t="shared" si="14"/>
        <v>46.52</v>
      </c>
      <c r="F494" s="16" t="str">
        <f t="shared" si="15"/>
        <v>$4.46</v>
      </c>
      <c r="G494" s="17">
        <v>42.06</v>
      </c>
    </row>
    <row r="495" spans="1:7" ht="13.5" customHeight="1" x14ac:dyDescent="0.3">
      <c r="A495" s="11" t="s">
        <v>885</v>
      </c>
      <c r="B495" s="12" t="s">
        <v>886</v>
      </c>
      <c r="C495" s="13" t="s">
        <v>2</v>
      </c>
      <c r="D495" s="14">
        <v>9</v>
      </c>
      <c r="E495" s="15">
        <f t="shared" si="14"/>
        <v>0.03</v>
      </c>
      <c r="F495" s="16" t="str">
        <f t="shared" si="15"/>
        <v/>
      </c>
      <c r="G495" s="17">
        <v>0.03</v>
      </c>
    </row>
    <row r="496" spans="1:7" ht="13.5" customHeight="1" x14ac:dyDescent="0.3">
      <c r="A496" s="11" t="s">
        <v>1279</v>
      </c>
      <c r="B496" s="12" t="s">
        <v>1904</v>
      </c>
      <c r="C496" s="13" t="s">
        <v>2</v>
      </c>
      <c r="D496" s="14">
        <v>30</v>
      </c>
      <c r="E496" s="15">
        <f t="shared" si="14"/>
        <v>27.400000000000002</v>
      </c>
      <c r="F496" s="16" t="str">
        <f t="shared" si="15"/>
        <v>$4.46</v>
      </c>
      <c r="G496" s="17">
        <v>22.94</v>
      </c>
    </row>
    <row r="497" spans="1:7" ht="13.5" customHeight="1" x14ac:dyDescent="0.3">
      <c r="A497" s="11" t="s">
        <v>1413</v>
      </c>
      <c r="B497" s="12" t="s">
        <v>1414</v>
      </c>
      <c r="C497" s="13" t="s">
        <v>2</v>
      </c>
      <c r="D497" s="14">
        <v>9</v>
      </c>
      <c r="E497" s="15">
        <f t="shared" si="14"/>
        <v>0.01</v>
      </c>
      <c r="F497" s="16" t="str">
        <f t="shared" si="15"/>
        <v/>
      </c>
      <c r="G497" s="17">
        <v>0.01</v>
      </c>
    </row>
    <row r="498" spans="1:7" ht="13.5" customHeight="1" x14ac:dyDescent="0.3">
      <c r="A498" s="11" t="s">
        <v>1415</v>
      </c>
      <c r="B498" s="12" t="s">
        <v>1416</v>
      </c>
      <c r="C498" s="13" t="s">
        <v>2</v>
      </c>
      <c r="D498" s="14">
        <v>9</v>
      </c>
      <c r="E498" s="15">
        <f t="shared" si="14"/>
        <v>0.02</v>
      </c>
      <c r="F498" s="16" t="str">
        <f t="shared" si="15"/>
        <v/>
      </c>
      <c r="G498" s="17">
        <v>0.02</v>
      </c>
    </row>
    <row r="499" spans="1:7" ht="13.5" customHeight="1" x14ac:dyDescent="0.3">
      <c r="A499" s="11" t="s">
        <v>1417</v>
      </c>
      <c r="B499" s="12" t="s">
        <v>1418</v>
      </c>
      <c r="C499" s="13" t="s">
        <v>2</v>
      </c>
      <c r="D499" s="14">
        <v>30</v>
      </c>
      <c r="E499" s="15">
        <f t="shared" si="14"/>
        <v>4.49</v>
      </c>
      <c r="F499" s="16" t="str">
        <f t="shared" si="15"/>
        <v>$4.46</v>
      </c>
      <c r="G499" s="17">
        <v>0.03</v>
      </c>
    </row>
    <row r="500" spans="1:7" ht="13.5" customHeight="1" x14ac:dyDescent="0.3">
      <c r="A500" s="11" t="s">
        <v>308</v>
      </c>
      <c r="B500" s="12" t="s">
        <v>309</v>
      </c>
      <c r="C500" s="13" t="s">
        <v>2</v>
      </c>
      <c r="D500" s="14">
        <v>30</v>
      </c>
      <c r="E500" s="15">
        <f t="shared" si="14"/>
        <v>8.6900000000000013</v>
      </c>
      <c r="F500" s="16" t="str">
        <f t="shared" si="15"/>
        <v>$4.46</v>
      </c>
      <c r="G500" s="17">
        <v>4.2300000000000004</v>
      </c>
    </row>
    <row r="501" spans="1:7" ht="13.5" customHeight="1" x14ac:dyDescent="0.3">
      <c r="A501" s="11" t="s">
        <v>1280</v>
      </c>
      <c r="B501" s="12" t="s">
        <v>1281</v>
      </c>
      <c r="C501" s="13" t="s">
        <v>2</v>
      </c>
      <c r="D501" s="14">
        <v>9</v>
      </c>
      <c r="E501" s="15">
        <f t="shared" si="14"/>
        <v>2.27</v>
      </c>
      <c r="F501" s="16" t="str">
        <f t="shared" si="15"/>
        <v/>
      </c>
      <c r="G501" s="17">
        <v>2.27</v>
      </c>
    </row>
    <row r="502" spans="1:7" ht="13.5" customHeight="1" x14ac:dyDescent="0.3">
      <c r="A502" s="11" t="s">
        <v>1282</v>
      </c>
      <c r="B502" s="12" t="s">
        <v>1905</v>
      </c>
      <c r="C502" s="13" t="s">
        <v>2</v>
      </c>
      <c r="D502" s="14">
        <v>9</v>
      </c>
      <c r="E502" s="15">
        <f t="shared" si="14"/>
        <v>34.18</v>
      </c>
      <c r="F502" s="16" t="str">
        <f t="shared" si="15"/>
        <v/>
      </c>
      <c r="G502" s="17">
        <v>34.18</v>
      </c>
    </row>
    <row r="503" spans="1:7" ht="13.5" customHeight="1" x14ac:dyDescent="0.3">
      <c r="A503" s="11" t="s">
        <v>310</v>
      </c>
      <c r="B503" s="12" t="s">
        <v>311</v>
      </c>
      <c r="C503" s="13" t="s">
        <v>2</v>
      </c>
      <c r="D503" s="14">
        <v>30</v>
      </c>
      <c r="E503" s="15">
        <f t="shared" si="14"/>
        <v>6.76</v>
      </c>
      <c r="F503" s="16" t="str">
        <f t="shared" si="15"/>
        <v>$4.46</v>
      </c>
      <c r="G503" s="17">
        <v>2.2999999999999998</v>
      </c>
    </row>
    <row r="504" spans="1:7" ht="13.5" customHeight="1" x14ac:dyDescent="0.3">
      <c r="A504" s="11" t="s">
        <v>887</v>
      </c>
      <c r="B504" s="12" t="s">
        <v>1029</v>
      </c>
      <c r="C504" s="13">
        <v>1</v>
      </c>
      <c r="D504" s="14">
        <v>9</v>
      </c>
      <c r="E504" s="15">
        <f t="shared" si="14"/>
        <v>15</v>
      </c>
      <c r="F504" s="16" t="str">
        <f t="shared" si="15"/>
        <v/>
      </c>
      <c r="G504" s="17">
        <v>15</v>
      </c>
    </row>
    <row r="505" spans="1:7" ht="13.5" customHeight="1" x14ac:dyDescent="0.3">
      <c r="A505" s="11" t="s">
        <v>1838</v>
      </c>
      <c r="B505" s="12" t="s">
        <v>1839</v>
      </c>
      <c r="C505" s="13" t="s">
        <v>2</v>
      </c>
      <c r="D505" s="14">
        <v>9</v>
      </c>
      <c r="E505" s="15">
        <f t="shared" si="14"/>
        <v>7.0000000000000007E-2</v>
      </c>
      <c r="F505" s="16" t="str">
        <f t="shared" si="15"/>
        <v/>
      </c>
      <c r="G505" s="17">
        <v>7.0000000000000007E-2</v>
      </c>
    </row>
    <row r="506" spans="1:7" ht="13.5" customHeight="1" x14ac:dyDescent="0.3">
      <c r="A506" s="11" t="s">
        <v>312</v>
      </c>
      <c r="B506" s="12" t="s">
        <v>313</v>
      </c>
      <c r="C506" s="13" t="s">
        <v>2</v>
      </c>
      <c r="D506" s="14">
        <v>30</v>
      </c>
      <c r="E506" s="15">
        <f t="shared" si="14"/>
        <v>10.8</v>
      </c>
      <c r="F506" s="16" t="str">
        <f t="shared" si="15"/>
        <v>$4.46</v>
      </c>
      <c r="G506" s="17">
        <v>6.34</v>
      </c>
    </row>
    <row r="507" spans="1:7" ht="13.5" customHeight="1" x14ac:dyDescent="0.3">
      <c r="A507" s="11" t="s">
        <v>314</v>
      </c>
      <c r="B507" s="12" t="s">
        <v>315</v>
      </c>
      <c r="C507" s="13" t="s">
        <v>2</v>
      </c>
      <c r="D507" s="14">
        <v>30</v>
      </c>
      <c r="E507" s="15">
        <f t="shared" si="14"/>
        <v>36.74</v>
      </c>
      <c r="F507" s="16" t="str">
        <f t="shared" si="15"/>
        <v>$4.46</v>
      </c>
      <c r="G507" s="17">
        <v>32.28</v>
      </c>
    </row>
    <row r="508" spans="1:7" ht="13.5" customHeight="1" x14ac:dyDescent="0.3">
      <c r="A508" s="11" t="s">
        <v>1283</v>
      </c>
      <c r="B508" s="12" t="s">
        <v>1284</v>
      </c>
      <c r="C508" s="13" t="s">
        <v>2</v>
      </c>
      <c r="D508" s="14">
        <v>9</v>
      </c>
      <c r="E508" s="15">
        <f t="shared" si="14"/>
        <v>1.41</v>
      </c>
      <c r="F508" s="16" t="str">
        <f t="shared" si="15"/>
        <v/>
      </c>
      <c r="G508" s="17">
        <v>1.41</v>
      </c>
    </row>
    <row r="509" spans="1:7" ht="13.5" customHeight="1" x14ac:dyDescent="0.3">
      <c r="A509" s="11" t="s">
        <v>1285</v>
      </c>
      <c r="B509" s="12" t="s">
        <v>1906</v>
      </c>
      <c r="C509" s="13" t="s">
        <v>2</v>
      </c>
      <c r="D509" s="14">
        <v>9</v>
      </c>
      <c r="E509" s="15">
        <f t="shared" si="14"/>
        <v>1.87</v>
      </c>
      <c r="F509" s="16" t="str">
        <f t="shared" si="15"/>
        <v/>
      </c>
      <c r="G509" s="17">
        <v>1.87</v>
      </c>
    </row>
    <row r="510" spans="1:7" ht="13.5" customHeight="1" x14ac:dyDescent="0.3">
      <c r="A510" s="11" t="s">
        <v>316</v>
      </c>
      <c r="B510" s="12" t="s">
        <v>317</v>
      </c>
      <c r="C510" s="13" t="s">
        <v>2</v>
      </c>
      <c r="D510" s="14">
        <v>9</v>
      </c>
      <c r="E510" s="15">
        <f t="shared" si="14"/>
        <v>2.25</v>
      </c>
      <c r="F510" s="16" t="str">
        <f t="shared" si="15"/>
        <v/>
      </c>
      <c r="G510" s="17">
        <v>2.25</v>
      </c>
    </row>
    <row r="511" spans="1:7" ht="13.5" customHeight="1" x14ac:dyDescent="0.3">
      <c r="A511" s="11" t="s">
        <v>318</v>
      </c>
      <c r="B511" s="12" t="s">
        <v>319</v>
      </c>
      <c r="C511" s="13" t="s">
        <v>2</v>
      </c>
      <c r="D511" s="14">
        <v>30</v>
      </c>
      <c r="E511" s="15">
        <f t="shared" si="14"/>
        <v>26.01</v>
      </c>
      <c r="F511" s="16" t="str">
        <f t="shared" si="15"/>
        <v>$4.46</v>
      </c>
      <c r="G511" s="17">
        <v>21.55</v>
      </c>
    </row>
    <row r="512" spans="1:7" ht="13.5" customHeight="1" x14ac:dyDescent="0.3">
      <c r="A512" s="11" t="s">
        <v>1548</v>
      </c>
      <c r="B512" s="12" t="s">
        <v>1549</v>
      </c>
      <c r="C512" s="13" t="s">
        <v>2</v>
      </c>
      <c r="D512" s="14">
        <v>9</v>
      </c>
      <c r="E512" s="15">
        <f t="shared" si="14"/>
        <v>0.45</v>
      </c>
      <c r="F512" s="16" t="str">
        <f t="shared" si="15"/>
        <v/>
      </c>
      <c r="G512" s="17">
        <v>0.45</v>
      </c>
    </row>
    <row r="513" spans="1:7" ht="13.5" customHeight="1" x14ac:dyDescent="0.3">
      <c r="A513" s="11" t="s">
        <v>1286</v>
      </c>
      <c r="B513" s="12" t="s">
        <v>1287</v>
      </c>
      <c r="C513" s="13" t="s">
        <v>2</v>
      </c>
      <c r="D513" s="14">
        <v>9</v>
      </c>
      <c r="E513" s="15">
        <f t="shared" si="14"/>
        <v>0.22</v>
      </c>
      <c r="F513" s="16" t="str">
        <f t="shared" si="15"/>
        <v/>
      </c>
      <c r="G513" s="17">
        <v>0.22</v>
      </c>
    </row>
    <row r="514" spans="1:7" ht="13.5" customHeight="1" x14ac:dyDescent="0.3">
      <c r="A514" s="11" t="s">
        <v>320</v>
      </c>
      <c r="B514" s="12" t="s">
        <v>321</v>
      </c>
      <c r="C514" s="13" t="s">
        <v>2</v>
      </c>
      <c r="D514" s="14">
        <v>9</v>
      </c>
      <c r="E514" s="15">
        <f t="shared" si="14"/>
        <v>0.18</v>
      </c>
      <c r="F514" s="16" t="str">
        <f t="shared" si="15"/>
        <v/>
      </c>
      <c r="G514" s="17">
        <v>0.18</v>
      </c>
    </row>
    <row r="515" spans="1:7" ht="13.5" customHeight="1" x14ac:dyDescent="0.3">
      <c r="A515" s="11" t="s">
        <v>1550</v>
      </c>
      <c r="B515" s="12" t="s">
        <v>1551</v>
      </c>
      <c r="C515" s="13" t="s">
        <v>2</v>
      </c>
      <c r="D515" s="14">
        <v>9</v>
      </c>
      <c r="E515" s="15">
        <f t="shared" si="14"/>
        <v>2.3199999999999998</v>
      </c>
      <c r="F515" s="16" t="str">
        <f t="shared" si="15"/>
        <v/>
      </c>
      <c r="G515" s="17">
        <v>2.3199999999999998</v>
      </c>
    </row>
    <row r="516" spans="1:7" ht="13.5" customHeight="1" x14ac:dyDescent="0.3">
      <c r="A516" s="11" t="s">
        <v>322</v>
      </c>
      <c r="B516" s="12" t="s">
        <v>323</v>
      </c>
      <c r="C516" s="13" t="s">
        <v>2</v>
      </c>
      <c r="D516" s="14">
        <v>30</v>
      </c>
      <c r="E516" s="15">
        <f t="shared" si="14"/>
        <v>4.5999999999999996</v>
      </c>
      <c r="F516" s="16" t="str">
        <f t="shared" si="15"/>
        <v>$4.46</v>
      </c>
      <c r="G516" s="17">
        <v>0.14000000000000001</v>
      </c>
    </row>
    <row r="517" spans="1:7" ht="13.5" customHeight="1" x14ac:dyDescent="0.3">
      <c r="A517" s="11" t="s">
        <v>1288</v>
      </c>
      <c r="B517" s="12" t="s">
        <v>1419</v>
      </c>
      <c r="C517" s="13" t="s">
        <v>2</v>
      </c>
      <c r="D517" s="14">
        <v>9</v>
      </c>
      <c r="E517" s="15">
        <f t="shared" ref="E517:E580" si="16">IF(ISTEXT(G517),0,IF(F517="$4.46",F517+G517,G517))</f>
        <v>0.12</v>
      </c>
      <c r="F517" s="16" t="str">
        <f t="shared" ref="F517:F580" si="17">IF(G517=0,"",IF(D517=30,"$4.46",""))</f>
        <v/>
      </c>
      <c r="G517" s="17">
        <v>0.12</v>
      </c>
    </row>
    <row r="518" spans="1:7" ht="13.5" customHeight="1" x14ac:dyDescent="0.3">
      <c r="A518" s="18" t="s">
        <v>1420</v>
      </c>
      <c r="B518" s="19" t="s">
        <v>1421</v>
      </c>
      <c r="C518" s="18" t="s">
        <v>2</v>
      </c>
      <c r="D518" s="20">
        <v>9</v>
      </c>
      <c r="E518" s="15">
        <f t="shared" si="16"/>
        <v>0.1</v>
      </c>
      <c r="F518" s="16" t="str">
        <f t="shared" si="17"/>
        <v/>
      </c>
      <c r="G518" s="17">
        <v>0.1</v>
      </c>
    </row>
    <row r="519" spans="1:7" ht="13.5" customHeight="1" x14ac:dyDescent="0.3">
      <c r="A519" s="11" t="s">
        <v>324</v>
      </c>
      <c r="B519" s="12" t="s">
        <v>325</v>
      </c>
      <c r="C519" s="13" t="s">
        <v>2</v>
      </c>
      <c r="D519" s="14">
        <v>9</v>
      </c>
      <c r="E519" s="15">
        <f t="shared" si="16"/>
        <v>2.72</v>
      </c>
      <c r="F519" s="16" t="str">
        <f t="shared" si="17"/>
        <v/>
      </c>
      <c r="G519" s="17">
        <v>2.72</v>
      </c>
    </row>
    <row r="520" spans="1:7" ht="13.5" customHeight="1" x14ac:dyDescent="0.3">
      <c r="A520" s="11" t="s">
        <v>1289</v>
      </c>
      <c r="B520" s="12" t="s">
        <v>1290</v>
      </c>
      <c r="C520" s="13" t="s">
        <v>2</v>
      </c>
      <c r="D520" s="14">
        <v>30</v>
      </c>
      <c r="E520" s="15">
        <f t="shared" si="16"/>
        <v>37.119999999999997</v>
      </c>
      <c r="F520" s="16" t="str">
        <f t="shared" si="17"/>
        <v>$4.46</v>
      </c>
      <c r="G520" s="17">
        <v>32.659999999999997</v>
      </c>
    </row>
    <row r="521" spans="1:7" ht="13.5" customHeight="1" x14ac:dyDescent="0.3">
      <c r="A521" s="11" t="s">
        <v>326</v>
      </c>
      <c r="B521" s="12" t="s">
        <v>327</v>
      </c>
      <c r="C521" s="13" t="s">
        <v>2</v>
      </c>
      <c r="D521" s="14">
        <v>9</v>
      </c>
      <c r="E521" s="15">
        <f t="shared" si="16"/>
        <v>8.09</v>
      </c>
      <c r="F521" s="16" t="str">
        <f t="shared" si="17"/>
        <v/>
      </c>
      <c r="G521" s="17">
        <v>8.09</v>
      </c>
    </row>
    <row r="522" spans="1:7" ht="13.5" customHeight="1" x14ac:dyDescent="0.3">
      <c r="A522" s="11" t="s">
        <v>1291</v>
      </c>
      <c r="B522" s="12" t="s">
        <v>1292</v>
      </c>
      <c r="C522" s="13" t="s">
        <v>2</v>
      </c>
      <c r="D522" s="14">
        <v>30</v>
      </c>
      <c r="E522" s="15">
        <f t="shared" si="16"/>
        <v>12.920000000000002</v>
      </c>
      <c r="F522" s="16" t="str">
        <f t="shared" si="17"/>
        <v>$4.46</v>
      </c>
      <c r="G522" s="17">
        <v>8.4600000000000009</v>
      </c>
    </row>
    <row r="523" spans="1:7" ht="13.5" customHeight="1" x14ac:dyDescent="0.3">
      <c r="A523" s="11" t="s">
        <v>328</v>
      </c>
      <c r="B523" s="12" t="s">
        <v>329</v>
      </c>
      <c r="C523" s="13" t="s">
        <v>2</v>
      </c>
      <c r="D523" s="14">
        <v>9</v>
      </c>
      <c r="E523" s="15">
        <f t="shared" si="16"/>
        <v>18.91</v>
      </c>
      <c r="F523" s="16" t="str">
        <f t="shared" si="17"/>
        <v/>
      </c>
      <c r="G523" s="17">
        <v>18.91</v>
      </c>
    </row>
    <row r="524" spans="1:7" ht="13.5" customHeight="1" x14ac:dyDescent="0.3">
      <c r="A524" s="11" t="s">
        <v>1552</v>
      </c>
      <c r="B524" s="12" t="s">
        <v>1553</v>
      </c>
      <c r="C524" s="13" t="s">
        <v>2</v>
      </c>
      <c r="D524" s="14">
        <v>30</v>
      </c>
      <c r="E524" s="15">
        <f t="shared" si="16"/>
        <v>30.94</v>
      </c>
      <c r="F524" s="16" t="str">
        <f t="shared" si="17"/>
        <v>$4.46</v>
      </c>
      <c r="G524" s="17">
        <v>26.48</v>
      </c>
    </row>
    <row r="525" spans="1:7" ht="13.5" customHeight="1" x14ac:dyDescent="0.3">
      <c r="A525" s="11" t="s">
        <v>330</v>
      </c>
      <c r="B525" s="12" t="s">
        <v>331</v>
      </c>
      <c r="C525" s="13" t="s">
        <v>2</v>
      </c>
      <c r="D525" s="14">
        <v>9</v>
      </c>
      <c r="E525" s="15">
        <f t="shared" si="16"/>
        <v>10.79</v>
      </c>
      <c r="F525" s="16" t="str">
        <f t="shared" si="17"/>
        <v/>
      </c>
      <c r="G525" s="17">
        <v>10.79</v>
      </c>
    </row>
    <row r="526" spans="1:7" ht="13.5" customHeight="1" x14ac:dyDescent="0.3">
      <c r="A526" s="11" t="s">
        <v>1293</v>
      </c>
      <c r="B526" s="12" t="s">
        <v>1294</v>
      </c>
      <c r="C526" s="13" t="s">
        <v>2</v>
      </c>
      <c r="D526" s="14">
        <v>9</v>
      </c>
      <c r="E526" s="15">
        <f t="shared" si="16"/>
        <v>6.64</v>
      </c>
      <c r="F526" s="16" t="str">
        <f t="shared" si="17"/>
        <v/>
      </c>
      <c r="G526" s="17">
        <v>6.64</v>
      </c>
    </row>
    <row r="527" spans="1:7" ht="13.5" customHeight="1" x14ac:dyDescent="0.3">
      <c r="A527" s="11" t="s">
        <v>1554</v>
      </c>
      <c r="B527" s="12" t="s">
        <v>1555</v>
      </c>
      <c r="C527" s="13" t="s">
        <v>2</v>
      </c>
      <c r="D527" s="14">
        <v>30</v>
      </c>
      <c r="E527" s="15">
        <f t="shared" si="16"/>
        <v>4.51</v>
      </c>
      <c r="F527" s="16" t="str">
        <f t="shared" si="17"/>
        <v>$4.46</v>
      </c>
      <c r="G527" s="17">
        <v>0.05</v>
      </c>
    </row>
    <row r="528" spans="1:7" ht="13.5" customHeight="1" x14ac:dyDescent="0.3">
      <c r="A528" s="11" t="s">
        <v>1840</v>
      </c>
      <c r="B528" s="12" t="s">
        <v>1841</v>
      </c>
      <c r="C528" s="13" t="s">
        <v>2</v>
      </c>
      <c r="D528" s="14">
        <v>9</v>
      </c>
      <c r="E528" s="15">
        <f t="shared" si="16"/>
        <v>0.15</v>
      </c>
      <c r="F528" s="16" t="str">
        <f t="shared" si="17"/>
        <v/>
      </c>
      <c r="G528" s="17">
        <v>0.15</v>
      </c>
    </row>
    <row r="529" spans="1:7" ht="13.5" customHeight="1" x14ac:dyDescent="0.3">
      <c r="A529" s="11" t="s">
        <v>332</v>
      </c>
      <c r="B529" s="12" t="s">
        <v>333</v>
      </c>
      <c r="C529" s="13" t="s">
        <v>2</v>
      </c>
      <c r="D529" s="14">
        <v>30</v>
      </c>
      <c r="E529" s="15">
        <f t="shared" si="16"/>
        <v>8.75</v>
      </c>
      <c r="F529" s="16" t="str">
        <f t="shared" si="17"/>
        <v>$4.46</v>
      </c>
      <c r="G529" s="17">
        <v>4.29</v>
      </c>
    </row>
    <row r="530" spans="1:7" ht="13.5" customHeight="1" x14ac:dyDescent="0.3">
      <c r="A530" s="11" t="s">
        <v>1295</v>
      </c>
      <c r="B530" s="12" t="s">
        <v>1296</v>
      </c>
      <c r="C530" s="13" t="s">
        <v>2</v>
      </c>
      <c r="D530" s="14">
        <v>9</v>
      </c>
      <c r="E530" s="15">
        <f t="shared" si="16"/>
        <v>1.56</v>
      </c>
      <c r="F530" s="16" t="str">
        <f t="shared" si="17"/>
        <v/>
      </c>
      <c r="G530" s="17">
        <v>1.56</v>
      </c>
    </row>
    <row r="531" spans="1:7" ht="13.5" customHeight="1" x14ac:dyDescent="0.3">
      <c r="A531" s="11" t="s">
        <v>1722</v>
      </c>
      <c r="B531" s="12" t="s">
        <v>1723</v>
      </c>
      <c r="C531" s="13" t="s">
        <v>2</v>
      </c>
      <c r="D531" s="14">
        <v>30</v>
      </c>
      <c r="E531" s="15">
        <f t="shared" si="16"/>
        <v>4.53</v>
      </c>
      <c r="F531" s="16" t="str">
        <f t="shared" si="17"/>
        <v>$4.46</v>
      </c>
      <c r="G531" s="17">
        <v>7.0000000000000007E-2</v>
      </c>
    </row>
    <row r="532" spans="1:7" ht="13.5" customHeight="1" x14ac:dyDescent="0.3">
      <c r="A532" s="11" t="s">
        <v>1714</v>
      </c>
      <c r="B532" s="12" t="s">
        <v>1715</v>
      </c>
      <c r="C532" s="13" t="s">
        <v>2</v>
      </c>
      <c r="D532" s="14">
        <v>30</v>
      </c>
      <c r="E532" s="15">
        <f t="shared" si="16"/>
        <v>4.4799999999999995</v>
      </c>
      <c r="F532" s="16" t="str">
        <f t="shared" si="17"/>
        <v>$4.46</v>
      </c>
      <c r="G532" s="17">
        <v>0.02</v>
      </c>
    </row>
    <row r="533" spans="1:7" ht="13.5" customHeight="1" x14ac:dyDescent="0.3">
      <c r="A533" s="11" t="s">
        <v>334</v>
      </c>
      <c r="B533" s="12" t="s">
        <v>335</v>
      </c>
      <c r="C533" s="13" t="s">
        <v>2</v>
      </c>
      <c r="D533" s="14">
        <v>30</v>
      </c>
      <c r="E533" s="15">
        <f t="shared" si="16"/>
        <v>8.99</v>
      </c>
      <c r="F533" s="16" t="str">
        <f t="shared" si="17"/>
        <v>$4.46</v>
      </c>
      <c r="G533" s="17">
        <v>4.53</v>
      </c>
    </row>
    <row r="534" spans="1:7" ht="13.5" customHeight="1" x14ac:dyDescent="0.3">
      <c r="A534" s="11" t="s">
        <v>336</v>
      </c>
      <c r="B534" s="12" t="s">
        <v>337</v>
      </c>
      <c r="C534" s="13" t="s">
        <v>2</v>
      </c>
      <c r="D534" s="14">
        <v>9</v>
      </c>
      <c r="E534" s="15">
        <f t="shared" si="16"/>
        <v>24.41</v>
      </c>
      <c r="F534" s="16" t="str">
        <f t="shared" si="17"/>
        <v/>
      </c>
      <c r="G534" s="17">
        <v>24.41</v>
      </c>
    </row>
    <row r="535" spans="1:7" ht="13.5" customHeight="1" x14ac:dyDescent="0.3">
      <c r="A535" s="11" t="s">
        <v>1051</v>
      </c>
      <c r="B535" s="12" t="s">
        <v>1052</v>
      </c>
      <c r="C535" s="13" t="s">
        <v>2</v>
      </c>
      <c r="D535" s="14">
        <v>30</v>
      </c>
      <c r="E535" s="15">
        <f t="shared" si="16"/>
        <v>75.059999999999988</v>
      </c>
      <c r="F535" s="16" t="str">
        <f t="shared" si="17"/>
        <v>$4.46</v>
      </c>
      <c r="G535" s="17">
        <v>70.599999999999994</v>
      </c>
    </row>
    <row r="536" spans="1:7" ht="13.5" customHeight="1" x14ac:dyDescent="0.3">
      <c r="A536" s="11" t="s">
        <v>888</v>
      </c>
      <c r="B536" s="12" t="s">
        <v>889</v>
      </c>
      <c r="C536" s="13" t="s">
        <v>2</v>
      </c>
      <c r="D536" s="14">
        <v>9</v>
      </c>
      <c r="E536" s="15">
        <f t="shared" si="16"/>
        <v>1264.8800000000001</v>
      </c>
      <c r="F536" s="16" t="str">
        <f t="shared" si="17"/>
        <v/>
      </c>
      <c r="G536" s="17">
        <v>1264.8800000000001</v>
      </c>
    </row>
    <row r="537" spans="1:7" ht="13.5" customHeight="1" x14ac:dyDescent="0.3">
      <c r="A537" s="11" t="s">
        <v>1297</v>
      </c>
      <c r="B537" s="12" t="s">
        <v>1298</v>
      </c>
      <c r="C537" s="13" t="s">
        <v>2</v>
      </c>
      <c r="D537" s="14">
        <v>9</v>
      </c>
      <c r="E537" s="15">
        <f t="shared" si="16"/>
        <v>14.53</v>
      </c>
      <c r="F537" s="16" t="str">
        <f t="shared" si="17"/>
        <v/>
      </c>
      <c r="G537" s="17">
        <v>14.53</v>
      </c>
    </row>
    <row r="538" spans="1:7" ht="13.5" customHeight="1" x14ac:dyDescent="0.3">
      <c r="A538" s="11" t="s">
        <v>1299</v>
      </c>
      <c r="B538" s="12" t="s">
        <v>1300</v>
      </c>
      <c r="C538" s="13" t="s">
        <v>2</v>
      </c>
      <c r="D538" s="14">
        <v>9</v>
      </c>
      <c r="E538" s="15">
        <f t="shared" si="16"/>
        <v>72.239999999999995</v>
      </c>
      <c r="F538" s="16" t="str">
        <f t="shared" si="17"/>
        <v/>
      </c>
      <c r="G538" s="17">
        <v>72.239999999999995</v>
      </c>
    </row>
    <row r="539" spans="1:7" ht="13.5" customHeight="1" x14ac:dyDescent="0.3">
      <c r="A539" s="11" t="s">
        <v>338</v>
      </c>
      <c r="B539" s="12" t="s">
        <v>339</v>
      </c>
      <c r="C539" s="13" t="s">
        <v>2</v>
      </c>
      <c r="D539" s="14">
        <v>9</v>
      </c>
      <c r="E539" s="15">
        <f t="shared" si="16"/>
        <v>60.97</v>
      </c>
      <c r="F539" s="16" t="str">
        <f t="shared" si="17"/>
        <v/>
      </c>
      <c r="G539" s="17">
        <v>60.97</v>
      </c>
    </row>
    <row r="540" spans="1:7" ht="13.5" customHeight="1" x14ac:dyDescent="0.3">
      <c r="A540" s="11" t="s">
        <v>1791</v>
      </c>
      <c r="B540" s="12" t="s">
        <v>1792</v>
      </c>
      <c r="C540" s="13" t="s">
        <v>2</v>
      </c>
      <c r="D540" s="14">
        <v>30</v>
      </c>
      <c r="E540" s="15">
        <f t="shared" si="16"/>
        <v>52.52</v>
      </c>
      <c r="F540" s="16" t="str">
        <f t="shared" si="17"/>
        <v>$4.46</v>
      </c>
      <c r="G540" s="17">
        <v>48.06</v>
      </c>
    </row>
    <row r="541" spans="1:7" ht="13.5" customHeight="1" x14ac:dyDescent="0.3">
      <c r="A541" s="11" t="s">
        <v>340</v>
      </c>
      <c r="B541" s="12" t="s">
        <v>341</v>
      </c>
      <c r="C541" s="13" t="s">
        <v>2</v>
      </c>
      <c r="D541" s="14">
        <v>30</v>
      </c>
      <c r="E541" s="15">
        <f t="shared" si="16"/>
        <v>212.56</v>
      </c>
      <c r="F541" s="16" t="str">
        <f t="shared" si="17"/>
        <v>$4.46</v>
      </c>
      <c r="G541" s="17">
        <v>208.1</v>
      </c>
    </row>
    <row r="542" spans="1:7" ht="13.5" customHeight="1" x14ac:dyDescent="0.3">
      <c r="A542" s="11" t="s">
        <v>342</v>
      </c>
      <c r="B542" s="12" t="s">
        <v>343</v>
      </c>
      <c r="C542" s="13" t="s">
        <v>2</v>
      </c>
      <c r="D542" s="14">
        <v>30</v>
      </c>
      <c r="E542" s="15">
        <f t="shared" si="16"/>
        <v>5.0599999999999996</v>
      </c>
      <c r="F542" s="16" t="str">
        <f t="shared" si="17"/>
        <v>$4.46</v>
      </c>
      <c r="G542" s="17">
        <v>0.6</v>
      </c>
    </row>
    <row r="543" spans="1:7" ht="13.5" customHeight="1" x14ac:dyDescent="0.3">
      <c r="A543" s="11" t="s">
        <v>1171</v>
      </c>
      <c r="B543" s="12" t="s">
        <v>1172</v>
      </c>
      <c r="C543" s="13" t="s">
        <v>2</v>
      </c>
      <c r="D543" s="14">
        <v>30</v>
      </c>
      <c r="E543" s="15">
        <f t="shared" si="16"/>
        <v>22.380000000000003</v>
      </c>
      <c r="F543" s="16" t="str">
        <f t="shared" si="17"/>
        <v>$4.46</v>
      </c>
      <c r="G543" s="17">
        <v>17.920000000000002</v>
      </c>
    </row>
    <row r="544" spans="1:7" ht="13.5" customHeight="1" x14ac:dyDescent="0.3">
      <c r="A544" s="11" t="s">
        <v>344</v>
      </c>
      <c r="B544" s="12" t="s">
        <v>345</v>
      </c>
      <c r="C544" s="13" t="s">
        <v>2</v>
      </c>
      <c r="D544" s="14">
        <v>30</v>
      </c>
      <c r="E544" s="15">
        <f t="shared" si="16"/>
        <v>51.050000000000004</v>
      </c>
      <c r="F544" s="16" t="str">
        <f t="shared" si="17"/>
        <v>$4.46</v>
      </c>
      <c r="G544" s="17">
        <v>46.59</v>
      </c>
    </row>
    <row r="545" spans="1:7" ht="13.5" customHeight="1" x14ac:dyDescent="0.3">
      <c r="A545" s="11" t="s">
        <v>890</v>
      </c>
      <c r="B545" s="12" t="s">
        <v>891</v>
      </c>
      <c r="C545" s="13" t="s">
        <v>2</v>
      </c>
      <c r="D545" s="14">
        <v>30</v>
      </c>
      <c r="E545" s="15">
        <f t="shared" si="16"/>
        <v>7.66</v>
      </c>
      <c r="F545" s="16" t="str">
        <f t="shared" si="17"/>
        <v>$4.46</v>
      </c>
      <c r="G545" s="17">
        <v>3.2</v>
      </c>
    </row>
    <row r="546" spans="1:7" ht="13.5" customHeight="1" x14ac:dyDescent="0.3">
      <c r="A546" s="11" t="s">
        <v>1301</v>
      </c>
      <c r="B546" s="12" t="s">
        <v>1302</v>
      </c>
      <c r="C546" s="13" t="s">
        <v>2</v>
      </c>
      <c r="D546" s="14">
        <v>30</v>
      </c>
      <c r="E546" s="15">
        <f t="shared" si="16"/>
        <v>5.15</v>
      </c>
      <c r="F546" s="16" t="str">
        <f t="shared" si="17"/>
        <v>$4.46</v>
      </c>
      <c r="G546" s="17">
        <v>0.69</v>
      </c>
    </row>
    <row r="547" spans="1:7" ht="13.5" customHeight="1" x14ac:dyDescent="0.3">
      <c r="A547" s="11" t="s">
        <v>346</v>
      </c>
      <c r="B547" s="12" t="s">
        <v>347</v>
      </c>
      <c r="C547" s="13" t="s">
        <v>2</v>
      </c>
      <c r="D547" s="14">
        <v>30</v>
      </c>
      <c r="E547" s="15">
        <f t="shared" si="16"/>
        <v>12.24</v>
      </c>
      <c r="F547" s="16" t="str">
        <f t="shared" si="17"/>
        <v>$4.46</v>
      </c>
      <c r="G547" s="17">
        <v>7.78</v>
      </c>
    </row>
    <row r="548" spans="1:7" ht="13.5" customHeight="1" x14ac:dyDescent="0.3">
      <c r="A548" s="11" t="s">
        <v>2048</v>
      </c>
      <c r="B548" s="12" t="s">
        <v>2049</v>
      </c>
      <c r="C548" s="13" t="s">
        <v>2</v>
      </c>
      <c r="D548" s="14">
        <v>30</v>
      </c>
      <c r="E548" s="15">
        <f t="shared" si="16"/>
        <v>264.45999999999998</v>
      </c>
      <c r="F548" s="16" t="str">
        <f t="shared" si="17"/>
        <v>$4.46</v>
      </c>
      <c r="G548" s="17">
        <v>260</v>
      </c>
    </row>
    <row r="549" spans="1:7" ht="13.5" customHeight="1" x14ac:dyDescent="0.3">
      <c r="A549" s="18" t="s">
        <v>1556</v>
      </c>
      <c r="B549" s="19" t="s">
        <v>1557</v>
      </c>
      <c r="C549" s="18" t="s">
        <v>2</v>
      </c>
      <c r="D549" s="14">
        <v>30</v>
      </c>
      <c r="E549" s="15">
        <f t="shared" si="16"/>
        <v>4.47</v>
      </c>
      <c r="F549" s="16" t="str">
        <f t="shared" si="17"/>
        <v>$4.46</v>
      </c>
      <c r="G549" s="17">
        <v>0.01</v>
      </c>
    </row>
    <row r="550" spans="1:7" ht="13.5" customHeight="1" x14ac:dyDescent="0.3">
      <c r="A550" s="18" t="s">
        <v>1558</v>
      </c>
      <c r="B550" s="19" t="s">
        <v>1559</v>
      </c>
      <c r="C550" s="18" t="s">
        <v>2</v>
      </c>
      <c r="D550" s="20">
        <v>9</v>
      </c>
      <c r="E550" s="15">
        <f t="shared" si="16"/>
        <v>0.16</v>
      </c>
      <c r="F550" s="16" t="str">
        <f t="shared" si="17"/>
        <v/>
      </c>
      <c r="G550" s="17">
        <v>0.16</v>
      </c>
    </row>
    <row r="551" spans="1:7" ht="13.5" customHeight="1" x14ac:dyDescent="0.3">
      <c r="A551" s="18" t="s">
        <v>1303</v>
      </c>
      <c r="B551" s="19" t="s">
        <v>1304</v>
      </c>
      <c r="C551" s="18" t="s">
        <v>2</v>
      </c>
      <c r="D551" s="20">
        <v>9</v>
      </c>
      <c r="E551" s="15">
        <f t="shared" si="16"/>
        <v>0.12</v>
      </c>
      <c r="F551" s="16" t="str">
        <f t="shared" si="17"/>
        <v/>
      </c>
      <c r="G551" s="17">
        <v>0.12</v>
      </c>
    </row>
    <row r="552" spans="1:7" ht="13.5" customHeight="1" x14ac:dyDescent="0.3">
      <c r="A552" s="11" t="s">
        <v>2050</v>
      </c>
      <c r="B552" s="12" t="s">
        <v>2051</v>
      </c>
      <c r="C552" s="13">
        <v>1</v>
      </c>
      <c r="D552" s="14">
        <v>9</v>
      </c>
      <c r="E552" s="15">
        <f t="shared" si="16"/>
        <v>26.94</v>
      </c>
      <c r="F552" s="16" t="str">
        <f t="shared" si="17"/>
        <v/>
      </c>
      <c r="G552" s="17">
        <v>26.94</v>
      </c>
    </row>
    <row r="553" spans="1:7" ht="13.5" customHeight="1" x14ac:dyDescent="0.3">
      <c r="A553" s="11" t="s">
        <v>1560</v>
      </c>
      <c r="B553" s="12" t="s">
        <v>1561</v>
      </c>
      <c r="C553" s="13" t="s">
        <v>2</v>
      </c>
      <c r="D553" s="14">
        <v>30</v>
      </c>
      <c r="E553" s="15">
        <f t="shared" si="16"/>
        <v>4.5</v>
      </c>
      <c r="F553" s="16" t="str">
        <f t="shared" si="17"/>
        <v>$4.46</v>
      </c>
      <c r="G553" s="17">
        <v>0.04</v>
      </c>
    </row>
    <row r="554" spans="1:7" ht="13.5" customHeight="1" x14ac:dyDescent="0.3">
      <c r="A554" s="11" t="s">
        <v>1562</v>
      </c>
      <c r="B554" s="12" t="s">
        <v>1563</v>
      </c>
      <c r="C554" s="13" t="s">
        <v>2</v>
      </c>
      <c r="D554" s="14">
        <v>30</v>
      </c>
      <c r="E554" s="15">
        <f t="shared" si="16"/>
        <v>4.7699999999999996</v>
      </c>
      <c r="F554" s="16" t="str">
        <f t="shared" si="17"/>
        <v>$4.46</v>
      </c>
      <c r="G554" s="17">
        <v>0.31</v>
      </c>
    </row>
    <row r="555" spans="1:7" ht="13.5" customHeight="1" x14ac:dyDescent="0.3">
      <c r="A555" s="11" t="s">
        <v>1305</v>
      </c>
      <c r="B555" s="12" t="s">
        <v>1306</v>
      </c>
      <c r="C555" s="13" t="s">
        <v>2</v>
      </c>
      <c r="D555" s="14">
        <v>9</v>
      </c>
      <c r="E555" s="15">
        <f t="shared" si="16"/>
        <v>7.0000000000000007E-2</v>
      </c>
      <c r="F555" s="16" t="str">
        <f t="shared" si="17"/>
        <v/>
      </c>
      <c r="G555" s="17">
        <v>7.0000000000000007E-2</v>
      </c>
    </row>
    <row r="556" spans="1:7" ht="13.5" customHeight="1" x14ac:dyDescent="0.3">
      <c r="A556" s="11" t="s">
        <v>348</v>
      </c>
      <c r="B556" s="12" t="s">
        <v>349</v>
      </c>
      <c r="C556" s="13" t="s">
        <v>2</v>
      </c>
      <c r="D556" s="14">
        <v>30</v>
      </c>
      <c r="E556" s="15">
        <f t="shared" si="16"/>
        <v>4.55</v>
      </c>
      <c r="F556" s="16" t="str">
        <f t="shared" si="17"/>
        <v>$4.46</v>
      </c>
      <c r="G556" s="17">
        <v>0.09</v>
      </c>
    </row>
    <row r="557" spans="1:7" ht="13.5" customHeight="1" x14ac:dyDescent="0.3">
      <c r="A557" s="11" t="s">
        <v>350</v>
      </c>
      <c r="B557" s="12" t="s">
        <v>351</v>
      </c>
      <c r="C557" s="13" t="s">
        <v>2</v>
      </c>
      <c r="D557" s="14">
        <v>9</v>
      </c>
      <c r="E557" s="15">
        <f t="shared" si="16"/>
        <v>47.41</v>
      </c>
      <c r="F557" s="16" t="str">
        <f t="shared" si="17"/>
        <v/>
      </c>
      <c r="G557" s="17">
        <v>47.41</v>
      </c>
    </row>
    <row r="558" spans="1:7" ht="13.5" customHeight="1" x14ac:dyDescent="0.3">
      <c r="A558" s="11" t="s">
        <v>352</v>
      </c>
      <c r="B558" s="12" t="s">
        <v>353</v>
      </c>
      <c r="C558" s="13" t="s">
        <v>2</v>
      </c>
      <c r="D558" s="14">
        <v>9</v>
      </c>
      <c r="E558" s="15">
        <f t="shared" si="16"/>
        <v>29.73</v>
      </c>
      <c r="F558" s="16" t="str">
        <f t="shared" si="17"/>
        <v/>
      </c>
      <c r="G558" s="17">
        <v>29.73</v>
      </c>
    </row>
    <row r="559" spans="1:7" ht="13.5" customHeight="1" x14ac:dyDescent="0.3">
      <c r="A559" s="11" t="s">
        <v>892</v>
      </c>
      <c r="B559" s="12" t="s">
        <v>893</v>
      </c>
      <c r="C559" s="13" t="s">
        <v>2</v>
      </c>
      <c r="D559" s="14">
        <v>9</v>
      </c>
      <c r="E559" s="15">
        <f t="shared" si="16"/>
        <v>38.69</v>
      </c>
      <c r="F559" s="16" t="str">
        <f t="shared" si="17"/>
        <v/>
      </c>
      <c r="G559" s="17">
        <v>38.69</v>
      </c>
    </row>
    <row r="560" spans="1:7" ht="13.5" customHeight="1" x14ac:dyDescent="0.3">
      <c r="A560" s="18" t="s">
        <v>354</v>
      </c>
      <c r="B560" s="19" t="s">
        <v>1307</v>
      </c>
      <c r="C560" s="18" t="s">
        <v>2</v>
      </c>
      <c r="D560" s="20">
        <v>30</v>
      </c>
      <c r="E560" s="15">
        <f t="shared" si="16"/>
        <v>19.89</v>
      </c>
      <c r="F560" s="16" t="str">
        <f t="shared" si="17"/>
        <v>$4.46</v>
      </c>
      <c r="G560" s="17">
        <v>15.43</v>
      </c>
    </row>
    <row r="561" spans="1:7" ht="13.5" customHeight="1" x14ac:dyDescent="0.3">
      <c r="A561" s="11" t="s">
        <v>1308</v>
      </c>
      <c r="B561" s="12" t="s">
        <v>1309</v>
      </c>
      <c r="C561" s="13" t="s">
        <v>2</v>
      </c>
      <c r="D561" s="14">
        <v>30</v>
      </c>
      <c r="E561" s="15">
        <f t="shared" si="16"/>
        <v>17.72</v>
      </c>
      <c r="F561" s="16" t="str">
        <f t="shared" si="17"/>
        <v>$4.46</v>
      </c>
      <c r="G561" s="17">
        <v>13.26</v>
      </c>
    </row>
    <row r="562" spans="1:7" ht="13.5" customHeight="1" x14ac:dyDescent="0.3">
      <c r="A562" s="11" t="s">
        <v>1777</v>
      </c>
      <c r="B562" s="12" t="s">
        <v>1778</v>
      </c>
      <c r="C562" s="13" t="s">
        <v>2</v>
      </c>
      <c r="D562" s="14">
        <v>30</v>
      </c>
      <c r="E562" s="15">
        <f t="shared" si="16"/>
        <v>20.329999999999998</v>
      </c>
      <c r="F562" s="16" t="str">
        <f t="shared" si="17"/>
        <v>$4.46</v>
      </c>
      <c r="G562" s="17">
        <v>15.87</v>
      </c>
    </row>
    <row r="563" spans="1:7" ht="13.5" customHeight="1" x14ac:dyDescent="0.3">
      <c r="A563" s="11" t="s">
        <v>355</v>
      </c>
      <c r="B563" s="12" t="s">
        <v>356</v>
      </c>
      <c r="C563" s="13" t="s">
        <v>2</v>
      </c>
      <c r="D563" s="14">
        <v>9</v>
      </c>
      <c r="E563" s="15">
        <f t="shared" si="16"/>
        <v>12.03</v>
      </c>
      <c r="F563" s="16" t="str">
        <f t="shared" si="17"/>
        <v/>
      </c>
      <c r="G563" s="17">
        <v>12.03</v>
      </c>
    </row>
    <row r="564" spans="1:7" ht="13.5" customHeight="1" x14ac:dyDescent="0.3">
      <c r="A564" s="11" t="s">
        <v>1310</v>
      </c>
      <c r="B564" s="12" t="s">
        <v>1982</v>
      </c>
      <c r="C564" s="13" t="s">
        <v>2</v>
      </c>
      <c r="D564" s="14">
        <v>9</v>
      </c>
      <c r="E564" s="15">
        <f t="shared" si="16"/>
        <v>55.23</v>
      </c>
      <c r="F564" s="16" t="str">
        <f t="shared" si="17"/>
        <v/>
      </c>
      <c r="G564" s="17">
        <v>55.23</v>
      </c>
    </row>
    <row r="565" spans="1:7" ht="13.5" customHeight="1" x14ac:dyDescent="0.3">
      <c r="A565" s="11" t="s">
        <v>357</v>
      </c>
      <c r="B565" s="12" t="s">
        <v>358</v>
      </c>
      <c r="C565" s="13" t="s">
        <v>2</v>
      </c>
      <c r="D565" s="14">
        <v>9</v>
      </c>
      <c r="E565" s="15">
        <f t="shared" si="16"/>
        <v>0.56999999999999995</v>
      </c>
      <c r="F565" s="16" t="str">
        <f t="shared" si="17"/>
        <v/>
      </c>
      <c r="G565" s="17">
        <v>0.56999999999999995</v>
      </c>
    </row>
    <row r="566" spans="1:7" ht="13.5" customHeight="1" x14ac:dyDescent="0.3">
      <c r="A566" s="11" t="s">
        <v>1311</v>
      </c>
      <c r="B566" s="12" t="s">
        <v>756</v>
      </c>
      <c r="C566" s="13" t="s">
        <v>2</v>
      </c>
      <c r="D566" s="14">
        <v>9</v>
      </c>
      <c r="E566" s="15">
        <f t="shared" si="16"/>
        <v>3.27</v>
      </c>
      <c r="F566" s="16" t="str">
        <f t="shared" si="17"/>
        <v/>
      </c>
      <c r="G566" s="17">
        <v>3.27</v>
      </c>
    </row>
    <row r="567" spans="1:7" ht="13.5" customHeight="1" x14ac:dyDescent="0.3">
      <c r="A567" s="11" t="s">
        <v>1312</v>
      </c>
      <c r="B567" s="12" t="s">
        <v>1313</v>
      </c>
      <c r="C567" s="13" t="s">
        <v>2</v>
      </c>
      <c r="D567" s="14">
        <v>9</v>
      </c>
      <c r="E567" s="15">
        <f t="shared" si="16"/>
        <v>2.42</v>
      </c>
      <c r="F567" s="16" t="str">
        <f t="shared" si="17"/>
        <v/>
      </c>
      <c r="G567" s="17">
        <v>2.42</v>
      </c>
    </row>
    <row r="568" spans="1:7" ht="13.5" customHeight="1" x14ac:dyDescent="0.3">
      <c r="A568" s="18" t="s">
        <v>1564</v>
      </c>
      <c r="B568" s="19" t="s">
        <v>1565</v>
      </c>
      <c r="C568" s="18" t="s">
        <v>2</v>
      </c>
      <c r="D568" s="20">
        <v>9</v>
      </c>
      <c r="E568" s="15">
        <f t="shared" si="16"/>
        <v>6.3</v>
      </c>
      <c r="F568" s="16" t="str">
        <f t="shared" si="17"/>
        <v/>
      </c>
      <c r="G568" s="17">
        <v>6.3</v>
      </c>
    </row>
    <row r="569" spans="1:7" ht="13.5" customHeight="1" x14ac:dyDescent="0.3">
      <c r="A569" s="11" t="s">
        <v>359</v>
      </c>
      <c r="B569" s="12" t="s">
        <v>360</v>
      </c>
      <c r="C569" s="13" t="s">
        <v>2</v>
      </c>
      <c r="D569" s="14">
        <v>9</v>
      </c>
      <c r="E569" s="15">
        <f t="shared" si="16"/>
        <v>0.9</v>
      </c>
      <c r="F569" s="16" t="str">
        <f t="shared" si="17"/>
        <v/>
      </c>
      <c r="G569" s="17">
        <v>0.9</v>
      </c>
    </row>
    <row r="570" spans="1:7" ht="13.5" customHeight="1" x14ac:dyDescent="0.3">
      <c r="A570" s="11" t="s">
        <v>361</v>
      </c>
      <c r="B570" s="12" t="s">
        <v>1983</v>
      </c>
      <c r="C570" s="13" t="s">
        <v>2</v>
      </c>
      <c r="D570" s="14">
        <v>30</v>
      </c>
      <c r="E570" s="15">
        <f t="shared" si="16"/>
        <v>147.69</v>
      </c>
      <c r="F570" s="16" t="str">
        <f t="shared" si="17"/>
        <v>$4.46</v>
      </c>
      <c r="G570" s="17">
        <v>143.22999999999999</v>
      </c>
    </row>
    <row r="571" spans="1:7" ht="13.5" customHeight="1" x14ac:dyDescent="0.3">
      <c r="A571" s="11" t="s">
        <v>362</v>
      </c>
      <c r="B571" s="12" t="s">
        <v>363</v>
      </c>
      <c r="C571" s="13" t="s">
        <v>2</v>
      </c>
      <c r="D571" s="14">
        <v>9</v>
      </c>
      <c r="E571" s="15">
        <f t="shared" si="16"/>
        <v>3929.34</v>
      </c>
      <c r="F571" s="16" t="str">
        <f t="shared" si="17"/>
        <v/>
      </c>
      <c r="G571" s="17">
        <v>3929.34</v>
      </c>
    </row>
    <row r="572" spans="1:7" ht="13.5" customHeight="1" x14ac:dyDescent="0.3">
      <c r="A572" s="11" t="s">
        <v>1314</v>
      </c>
      <c r="B572" s="12" t="s">
        <v>1315</v>
      </c>
      <c r="C572" s="13" t="s">
        <v>2</v>
      </c>
      <c r="D572" s="14">
        <v>9</v>
      </c>
      <c r="E572" s="15">
        <f t="shared" si="16"/>
        <v>225.67</v>
      </c>
      <c r="F572" s="16" t="str">
        <f t="shared" si="17"/>
        <v/>
      </c>
      <c r="G572" s="17">
        <v>225.67</v>
      </c>
    </row>
    <row r="573" spans="1:7" ht="13.5" customHeight="1" x14ac:dyDescent="0.3">
      <c r="A573" s="11" t="s">
        <v>364</v>
      </c>
      <c r="B573" s="12" t="s">
        <v>365</v>
      </c>
      <c r="C573" s="13" t="s">
        <v>2</v>
      </c>
      <c r="D573" s="14">
        <v>30</v>
      </c>
      <c r="E573" s="15">
        <f t="shared" si="16"/>
        <v>47.84</v>
      </c>
      <c r="F573" s="16" t="str">
        <f t="shared" si="17"/>
        <v>$4.46</v>
      </c>
      <c r="G573" s="17">
        <v>43.38</v>
      </c>
    </row>
    <row r="574" spans="1:7" ht="13.5" customHeight="1" x14ac:dyDescent="0.3">
      <c r="A574" s="11" t="s">
        <v>366</v>
      </c>
      <c r="B574" s="12" t="s">
        <v>367</v>
      </c>
      <c r="C574" s="13" t="s">
        <v>2</v>
      </c>
      <c r="D574" s="14">
        <v>30</v>
      </c>
      <c r="E574" s="15">
        <f t="shared" si="16"/>
        <v>46.96</v>
      </c>
      <c r="F574" s="16" t="str">
        <f t="shared" si="17"/>
        <v>$4.46</v>
      </c>
      <c r="G574" s="17">
        <v>42.5</v>
      </c>
    </row>
    <row r="575" spans="1:7" ht="13.5" customHeight="1" x14ac:dyDescent="0.3">
      <c r="A575" s="11" t="s">
        <v>1907</v>
      </c>
      <c r="B575" s="12" t="s">
        <v>1908</v>
      </c>
      <c r="C575" s="13" t="s">
        <v>2</v>
      </c>
      <c r="D575" s="14">
        <v>30</v>
      </c>
      <c r="E575" s="15">
        <f t="shared" si="16"/>
        <v>4.62</v>
      </c>
      <c r="F575" s="16" t="str">
        <f t="shared" si="17"/>
        <v>$4.46</v>
      </c>
      <c r="G575" s="17">
        <v>0.16</v>
      </c>
    </row>
    <row r="576" spans="1:7" ht="13.5" customHeight="1" x14ac:dyDescent="0.3">
      <c r="A576" s="11" t="s">
        <v>894</v>
      </c>
      <c r="B576" s="12" t="s">
        <v>895</v>
      </c>
      <c r="C576" s="13" t="s">
        <v>2</v>
      </c>
      <c r="D576" s="14">
        <v>30</v>
      </c>
      <c r="E576" s="15">
        <f t="shared" si="16"/>
        <v>5.0999999999999996</v>
      </c>
      <c r="F576" s="16" t="str">
        <f t="shared" si="17"/>
        <v>$4.46</v>
      </c>
      <c r="G576" s="17">
        <v>0.64</v>
      </c>
    </row>
    <row r="577" spans="1:7" ht="13.5" customHeight="1" x14ac:dyDescent="0.3">
      <c r="A577" s="11" t="s">
        <v>896</v>
      </c>
      <c r="B577" s="12" t="s">
        <v>897</v>
      </c>
      <c r="C577" s="13" t="s">
        <v>2</v>
      </c>
      <c r="D577" s="14">
        <v>30</v>
      </c>
      <c r="E577" s="15">
        <f t="shared" si="16"/>
        <v>6.04</v>
      </c>
      <c r="F577" s="16" t="str">
        <f t="shared" si="17"/>
        <v>$4.46</v>
      </c>
      <c r="G577" s="17">
        <v>1.58</v>
      </c>
    </row>
    <row r="578" spans="1:7" ht="13.5" customHeight="1" x14ac:dyDescent="0.3">
      <c r="A578" s="11" t="s">
        <v>368</v>
      </c>
      <c r="B578" s="12" t="s">
        <v>369</v>
      </c>
      <c r="C578" s="13" t="s">
        <v>2</v>
      </c>
      <c r="D578" s="14">
        <v>30</v>
      </c>
      <c r="E578" s="15">
        <f t="shared" si="16"/>
        <v>8.1</v>
      </c>
      <c r="F578" s="16" t="str">
        <f t="shared" si="17"/>
        <v>$4.46</v>
      </c>
      <c r="G578" s="17">
        <v>3.64</v>
      </c>
    </row>
    <row r="579" spans="1:7" ht="13.5" customHeight="1" x14ac:dyDescent="0.3">
      <c r="A579" s="11" t="s">
        <v>370</v>
      </c>
      <c r="B579" s="12" t="s">
        <v>371</v>
      </c>
      <c r="C579" s="13" t="s">
        <v>2</v>
      </c>
      <c r="D579" s="14">
        <v>30</v>
      </c>
      <c r="E579" s="15">
        <f t="shared" si="16"/>
        <v>29.23</v>
      </c>
      <c r="F579" s="16" t="str">
        <f t="shared" si="17"/>
        <v>$4.46</v>
      </c>
      <c r="G579" s="17">
        <v>24.77</v>
      </c>
    </row>
    <row r="580" spans="1:7" ht="13.5" customHeight="1" x14ac:dyDescent="0.3">
      <c r="A580" s="11" t="s">
        <v>1566</v>
      </c>
      <c r="B580" s="12" t="s">
        <v>1567</v>
      </c>
      <c r="C580" s="13" t="s">
        <v>2</v>
      </c>
      <c r="D580" s="14">
        <v>30</v>
      </c>
      <c r="E580" s="15">
        <f t="shared" si="16"/>
        <v>5.79</v>
      </c>
      <c r="F580" s="16" t="str">
        <f t="shared" si="17"/>
        <v>$4.46</v>
      </c>
      <c r="G580" s="17">
        <v>1.33</v>
      </c>
    </row>
    <row r="581" spans="1:7" ht="13.5" customHeight="1" x14ac:dyDescent="0.3">
      <c r="A581" s="11" t="s">
        <v>372</v>
      </c>
      <c r="B581" s="12" t="s">
        <v>373</v>
      </c>
      <c r="C581" s="13" t="s">
        <v>2</v>
      </c>
      <c r="D581" s="14">
        <v>30</v>
      </c>
      <c r="E581" s="15">
        <f t="shared" ref="E581:E644" si="18">IF(ISTEXT(G581),0,IF(F581="$4.46",F581+G581,G581))</f>
        <v>32.949999999999996</v>
      </c>
      <c r="F581" s="16" t="str">
        <f t="shared" ref="F581:F644" si="19">IF(G581=0,"",IF(D581=30,"$4.46",""))</f>
        <v>$4.46</v>
      </c>
      <c r="G581" s="17">
        <v>28.49</v>
      </c>
    </row>
    <row r="582" spans="1:7" ht="13.5" customHeight="1" x14ac:dyDescent="0.3">
      <c r="A582" s="11" t="s">
        <v>374</v>
      </c>
      <c r="B582" s="12" t="s">
        <v>375</v>
      </c>
      <c r="C582" s="13" t="s">
        <v>2</v>
      </c>
      <c r="D582" s="14">
        <v>30</v>
      </c>
      <c r="E582" s="15">
        <f t="shared" si="18"/>
        <v>7.49</v>
      </c>
      <c r="F582" s="16" t="str">
        <f t="shared" si="19"/>
        <v>$4.46</v>
      </c>
      <c r="G582" s="17">
        <v>3.03</v>
      </c>
    </row>
    <row r="583" spans="1:7" ht="13.5" customHeight="1" x14ac:dyDescent="0.3">
      <c r="A583" s="11" t="s">
        <v>1909</v>
      </c>
      <c r="B583" s="12" t="s">
        <v>1910</v>
      </c>
      <c r="C583" s="13" t="s">
        <v>2</v>
      </c>
      <c r="D583" s="14">
        <v>9</v>
      </c>
      <c r="E583" s="15">
        <f t="shared" si="18"/>
        <v>1.1299999999999999</v>
      </c>
      <c r="F583" s="16" t="str">
        <f t="shared" si="19"/>
        <v/>
      </c>
      <c r="G583" s="17">
        <v>1.1299999999999999</v>
      </c>
    </row>
    <row r="584" spans="1:7" ht="13.5" customHeight="1" x14ac:dyDescent="0.3">
      <c r="A584" s="11" t="s">
        <v>1316</v>
      </c>
      <c r="B584" s="12" t="s">
        <v>1317</v>
      </c>
      <c r="C584" s="13" t="s">
        <v>2</v>
      </c>
      <c r="D584" s="14">
        <v>30</v>
      </c>
      <c r="E584" s="15">
        <f t="shared" si="18"/>
        <v>4.95</v>
      </c>
      <c r="F584" s="16" t="str">
        <f t="shared" si="19"/>
        <v>$4.46</v>
      </c>
      <c r="G584" s="17">
        <v>0.49</v>
      </c>
    </row>
    <row r="585" spans="1:7" ht="13.5" customHeight="1" x14ac:dyDescent="0.3">
      <c r="A585" s="11" t="s">
        <v>1318</v>
      </c>
      <c r="B585" s="12" t="s">
        <v>1319</v>
      </c>
      <c r="C585" s="13" t="s">
        <v>2</v>
      </c>
      <c r="D585" s="14">
        <v>30</v>
      </c>
      <c r="E585" s="15">
        <f t="shared" si="18"/>
        <v>5.29</v>
      </c>
      <c r="F585" s="16" t="str">
        <f t="shared" si="19"/>
        <v>$4.46</v>
      </c>
      <c r="G585" s="17">
        <v>0.83</v>
      </c>
    </row>
    <row r="586" spans="1:7" ht="13.5" customHeight="1" x14ac:dyDescent="0.3">
      <c r="A586" s="11" t="s">
        <v>1422</v>
      </c>
      <c r="B586" s="12" t="s">
        <v>1423</v>
      </c>
      <c r="C586" s="13" t="s">
        <v>2</v>
      </c>
      <c r="D586" s="14">
        <v>9</v>
      </c>
      <c r="E586" s="15">
        <f t="shared" si="18"/>
        <v>1.75</v>
      </c>
      <c r="F586" s="16" t="str">
        <f t="shared" si="19"/>
        <v/>
      </c>
      <c r="G586" s="17">
        <v>1.75</v>
      </c>
    </row>
    <row r="587" spans="1:7" ht="13.5" customHeight="1" x14ac:dyDescent="0.3">
      <c r="A587" s="11" t="s">
        <v>376</v>
      </c>
      <c r="B587" s="12" t="s">
        <v>377</v>
      </c>
      <c r="C587" s="13" t="s">
        <v>2</v>
      </c>
      <c r="D587" s="14">
        <v>30</v>
      </c>
      <c r="E587" s="15">
        <f t="shared" si="18"/>
        <v>5.0199999999999996</v>
      </c>
      <c r="F587" s="16" t="str">
        <f t="shared" si="19"/>
        <v>$4.46</v>
      </c>
      <c r="G587" s="17">
        <v>0.56000000000000005</v>
      </c>
    </row>
    <row r="588" spans="1:7" ht="13.5" customHeight="1" x14ac:dyDescent="0.3">
      <c r="A588" s="11" t="s">
        <v>1320</v>
      </c>
      <c r="B588" s="12" t="s">
        <v>1321</v>
      </c>
      <c r="C588" s="13" t="s">
        <v>2</v>
      </c>
      <c r="D588" s="14">
        <v>30</v>
      </c>
      <c r="E588" s="15">
        <f t="shared" si="18"/>
        <v>11.73</v>
      </c>
      <c r="F588" s="16" t="str">
        <f t="shared" si="19"/>
        <v>$4.46</v>
      </c>
      <c r="G588" s="17">
        <v>7.27</v>
      </c>
    </row>
    <row r="589" spans="1:7" ht="13.5" customHeight="1" x14ac:dyDescent="0.3">
      <c r="A589" s="18" t="s">
        <v>378</v>
      </c>
      <c r="B589" s="19" t="s">
        <v>379</v>
      </c>
      <c r="C589" s="18" t="s">
        <v>2</v>
      </c>
      <c r="D589" s="20">
        <v>30</v>
      </c>
      <c r="E589" s="15">
        <f t="shared" si="18"/>
        <v>10.24</v>
      </c>
      <c r="F589" s="16" t="str">
        <f t="shared" si="19"/>
        <v>$4.46</v>
      </c>
      <c r="G589" s="17">
        <v>5.78</v>
      </c>
    </row>
    <row r="590" spans="1:7" ht="13.5" customHeight="1" x14ac:dyDescent="0.3">
      <c r="A590" s="11" t="s">
        <v>380</v>
      </c>
      <c r="B590" s="12" t="s">
        <v>381</v>
      </c>
      <c r="C590" s="13" t="s">
        <v>2</v>
      </c>
      <c r="D590" s="14">
        <v>9</v>
      </c>
      <c r="E590" s="15">
        <f t="shared" si="18"/>
        <v>295.36</v>
      </c>
      <c r="F590" s="16" t="str">
        <f t="shared" si="19"/>
        <v/>
      </c>
      <c r="G590" s="17">
        <v>295.36</v>
      </c>
    </row>
    <row r="591" spans="1:7" ht="13.5" customHeight="1" x14ac:dyDescent="0.3">
      <c r="A591" s="11" t="s">
        <v>382</v>
      </c>
      <c r="B591" s="12" t="s">
        <v>383</v>
      </c>
      <c r="C591" s="13" t="s">
        <v>2</v>
      </c>
      <c r="D591" s="14">
        <v>9</v>
      </c>
      <c r="E591" s="15">
        <f t="shared" si="18"/>
        <v>0.76</v>
      </c>
      <c r="F591" s="16" t="str">
        <f t="shared" si="19"/>
        <v/>
      </c>
      <c r="G591" s="17">
        <v>0.76</v>
      </c>
    </row>
    <row r="592" spans="1:7" ht="13.5" customHeight="1" x14ac:dyDescent="0.3">
      <c r="A592" s="11" t="s">
        <v>384</v>
      </c>
      <c r="B592" s="12" t="s">
        <v>385</v>
      </c>
      <c r="C592" s="13" t="s">
        <v>2</v>
      </c>
      <c r="D592" s="14">
        <v>9</v>
      </c>
      <c r="E592" s="15">
        <f t="shared" si="18"/>
        <v>0.09</v>
      </c>
      <c r="F592" s="16" t="str">
        <f t="shared" si="19"/>
        <v/>
      </c>
      <c r="G592" s="17">
        <v>0.09</v>
      </c>
    </row>
    <row r="593" spans="1:7" ht="13.5" customHeight="1" x14ac:dyDescent="0.3">
      <c r="A593" s="11" t="s">
        <v>386</v>
      </c>
      <c r="B593" s="12" t="s">
        <v>387</v>
      </c>
      <c r="C593" s="13" t="s">
        <v>2</v>
      </c>
      <c r="D593" s="14">
        <v>9</v>
      </c>
      <c r="E593" s="15">
        <f t="shared" si="18"/>
        <v>0.76</v>
      </c>
      <c r="F593" s="16" t="str">
        <f t="shared" si="19"/>
        <v/>
      </c>
      <c r="G593" s="17">
        <v>0.76</v>
      </c>
    </row>
    <row r="594" spans="1:7" ht="13.5" customHeight="1" x14ac:dyDescent="0.3">
      <c r="A594" s="11" t="s">
        <v>1911</v>
      </c>
      <c r="B594" s="12" t="s">
        <v>1912</v>
      </c>
      <c r="C594" s="13" t="s">
        <v>2</v>
      </c>
      <c r="D594" s="14">
        <v>9</v>
      </c>
      <c r="E594" s="15">
        <f t="shared" si="18"/>
        <v>0.71</v>
      </c>
      <c r="F594" s="16" t="str">
        <f t="shared" si="19"/>
        <v/>
      </c>
      <c r="G594" s="17">
        <v>0.71</v>
      </c>
    </row>
    <row r="595" spans="1:7" ht="13.5" customHeight="1" x14ac:dyDescent="0.3">
      <c r="A595" s="11" t="s">
        <v>388</v>
      </c>
      <c r="B595" s="12" t="s">
        <v>389</v>
      </c>
      <c r="C595" s="13" t="s">
        <v>2</v>
      </c>
      <c r="D595" s="14">
        <v>9</v>
      </c>
      <c r="E595" s="15">
        <f t="shared" si="18"/>
        <v>1.77</v>
      </c>
      <c r="F595" s="16" t="str">
        <f t="shared" si="19"/>
        <v/>
      </c>
      <c r="G595" s="17">
        <v>1.77</v>
      </c>
    </row>
    <row r="596" spans="1:7" ht="13.5" customHeight="1" x14ac:dyDescent="0.3">
      <c r="A596" s="11" t="s">
        <v>390</v>
      </c>
      <c r="B596" s="12" t="s">
        <v>391</v>
      </c>
      <c r="C596" s="13" t="s">
        <v>2</v>
      </c>
      <c r="D596" s="14">
        <v>9</v>
      </c>
      <c r="E596" s="15">
        <f t="shared" si="18"/>
        <v>15.07</v>
      </c>
      <c r="F596" s="16" t="str">
        <f t="shared" si="19"/>
        <v/>
      </c>
      <c r="G596" s="17">
        <v>15.07</v>
      </c>
    </row>
    <row r="597" spans="1:7" ht="13.5" customHeight="1" x14ac:dyDescent="0.3">
      <c r="A597" s="11" t="s">
        <v>392</v>
      </c>
      <c r="B597" s="12" t="s">
        <v>393</v>
      </c>
      <c r="C597" s="13" t="s">
        <v>2</v>
      </c>
      <c r="D597" s="14">
        <v>30</v>
      </c>
      <c r="E597" s="15">
        <f t="shared" si="18"/>
        <v>293.08999999999997</v>
      </c>
      <c r="F597" s="16" t="str">
        <f t="shared" si="19"/>
        <v>$4.46</v>
      </c>
      <c r="G597" s="17">
        <v>288.63</v>
      </c>
    </row>
    <row r="598" spans="1:7" ht="13.5" customHeight="1" x14ac:dyDescent="0.3">
      <c r="A598" s="11" t="s">
        <v>394</v>
      </c>
      <c r="B598" s="12" t="s">
        <v>395</v>
      </c>
      <c r="C598" s="13" t="s">
        <v>2</v>
      </c>
      <c r="D598" s="14">
        <v>30</v>
      </c>
      <c r="E598" s="15">
        <f t="shared" si="18"/>
        <v>5.46</v>
      </c>
      <c r="F598" s="16" t="str">
        <f t="shared" si="19"/>
        <v>$4.46</v>
      </c>
      <c r="G598" s="17">
        <v>1</v>
      </c>
    </row>
    <row r="599" spans="1:7" ht="13.5" customHeight="1" x14ac:dyDescent="0.3">
      <c r="A599" s="11" t="s">
        <v>1322</v>
      </c>
      <c r="B599" s="12" t="s">
        <v>1098</v>
      </c>
      <c r="C599" s="13" t="s">
        <v>2</v>
      </c>
      <c r="D599" s="14">
        <v>9</v>
      </c>
      <c r="E599" s="15">
        <f t="shared" si="18"/>
        <v>32.380000000000003</v>
      </c>
      <c r="F599" s="16" t="str">
        <f t="shared" si="19"/>
        <v/>
      </c>
      <c r="G599" s="17">
        <v>32.380000000000003</v>
      </c>
    </row>
    <row r="600" spans="1:7" ht="13.5" customHeight="1" x14ac:dyDescent="0.3">
      <c r="A600" s="11" t="s">
        <v>396</v>
      </c>
      <c r="B600" s="12" t="s">
        <v>397</v>
      </c>
      <c r="C600" s="13" t="s">
        <v>2</v>
      </c>
      <c r="D600" s="14">
        <v>9</v>
      </c>
      <c r="E600" s="15">
        <f t="shared" si="18"/>
        <v>51.09</v>
      </c>
      <c r="F600" s="16" t="str">
        <f t="shared" si="19"/>
        <v/>
      </c>
      <c r="G600" s="17">
        <v>51.09</v>
      </c>
    </row>
    <row r="601" spans="1:7" ht="13.5" customHeight="1" x14ac:dyDescent="0.3">
      <c r="A601" s="11" t="s">
        <v>1173</v>
      </c>
      <c r="B601" s="12" t="s">
        <v>1984</v>
      </c>
      <c r="C601" s="13">
        <v>1</v>
      </c>
      <c r="D601" s="14">
        <v>9</v>
      </c>
      <c r="E601" s="15">
        <f t="shared" si="18"/>
        <v>74.8</v>
      </c>
      <c r="F601" s="16" t="str">
        <f t="shared" si="19"/>
        <v/>
      </c>
      <c r="G601" s="17">
        <v>74.8</v>
      </c>
    </row>
    <row r="602" spans="1:7" ht="13.5" customHeight="1" x14ac:dyDescent="0.3">
      <c r="A602" s="11" t="s">
        <v>1323</v>
      </c>
      <c r="B602" s="12" t="s">
        <v>1324</v>
      </c>
      <c r="C602" s="13" t="s">
        <v>2</v>
      </c>
      <c r="D602" s="14">
        <v>9</v>
      </c>
      <c r="E602" s="15">
        <f t="shared" si="18"/>
        <v>148.94</v>
      </c>
      <c r="F602" s="16" t="str">
        <f t="shared" si="19"/>
        <v/>
      </c>
      <c r="G602" s="17">
        <v>148.94</v>
      </c>
    </row>
    <row r="603" spans="1:7" ht="13.5" customHeight="1" x14ac:dyDescent="0.3">
      <c r="A603" s="11" t="s">
        <v>1325</v>
      </c>
      <c r="B603" s="12" t="s">
        <v>1326</v>
      </c>
      <c r="C603" s="13" t="s">
        <v>2</v>
      </c>
      <c r="D603" s="14">
        <v>9</v>
      </c>
      <c r="E603" s="15">
        <f t="shared" si="18"/>
        <v>103.2</v>
      </c>
      <c r="F603" s="16" t="str">
        <f t="shared" si="19"/>
        <v/>
      </c>
      <c r="G603" s="17">
        <v>103.2</v>
      </c>
    </row>
    <row r="604" spans="1:7" ht="13.5" customHeight="1" x14ac:dyDescent="0.3">
      <c r="A604" s="11" t="s">
        <v>398</v>
      </c>
      <c r="B604" s="12" t="s">
        <v>399</v>
      </c>
      <c r="C604" s="13" t="s">
        <v>2</v>
      </c>
      <c r="D604" s="14">
        <v>9</v>
      </c>
      <c r="E604" s="15">
        <f t="shared" si="18"/>
        <v>11.73</v>
      </c>
      <c r="F604" s="16" t="str">
        <f t="shared" si="19"/>
        <v/>
      </c>
      <c r="G604" s="17">
        <v>11.73</v>
      </c>
    </row>
    <row r="605" spans="1:7" ht="13.5" customHeight="1" x14ac:dyDescent="0.3">
      <c r="A605" s="11" t="s">
        <v>1568</v>
      </c>
      <c r="B605" s="12" t="s">
        <v>2038</v>
      </c>
      <c r="C605" s="13">
        <v>1</v>
      </c>
      <c r="D605" s="14">
        <v>9</v>
      </c>
      <c r="E605" s="15">
        <f t="shared" si="18"/>
        <v>2280</v>
      </c>
      <c r="F605" s="16" t="str">
        <f t="shared" si="19"/>
        <v/>
      </c>
      <c r="G605" s="17">
        <v>2280</v>
      </c>
    </row>
    <row r="606" spans="1:7" ht="13.5" customHeight="1" x14ac:dyDescent="0.3">
      <c r="A606" s="11" t="s">
        <v>400</v>
      </c>
      <c r="B606" s="12" t="s">
        <v>401</v>
      </c>
      <c r="C606" s="13" t="s">
        <v>2</v>
      </c>
      <c r="D606" s="14">
        <v>30</v>
      </c>
      <c r="E606" s="15">
        <f t="shared" si="18"/>
        <v>30</v>
      </c>
      <c r="F606" s="16" t="str">
        <f t="shared" si="19"/>
        <v>$4.46</v>
      </c>
      <c r="G606" s="17">
        <v>25.54</v>
      </c>
    </row>
    <row r="607" spans="1:7" x14ac:dyDescent="0.3">
      <c r="A607" s="11" t="s">
        <v>2052</v>
      </c>
      <c r="B607" s="12" t="s">
        <v>2053</v>
      </c>
      <c r="C607" s="13">
        <v>1</v>
      </c>
      <c r="D607" s="14">
        <v>9</v>
      </c>
      <c r="E607" s="15">
        <f t="shared" si="18"/>
        <v>39250</v>
      </c>
      <c r="F607" s="16" t="str">
        <f t="shared" si="19"/>
        <v/>
      </c>
      <c r="G607" s="17">
        <v>39250</v>
      </c>
    </row>
    <row r="608" spans="1:7" x14ac:dyDescent="0.3">
      <c r="A608" s="11" t="s">
        <v>402</v>
      </c>
      <c r="B608" s="12" t="s">
        <v>403</v>
      </c>
      <c r="C608" s="13" t="s">
        <v>2</v>
      </c>
      <c r="D608" s="14">
        <v>30</v>
      </c>
      <c r="E608" s="15">
        <f t="shared" si="18"/>
        <v>89.589999999999989</v>
      </c>
      <c r="F608" s="16" t="str">
        <f t="shared" si="19"/>
        <v>$4.46</v>
      </c>
      <c r="G608" s="17">
        <v>85.13</v>
      </c>
    </row>
    <row r="609" spans="1:7" x14ac:dyDescent="0.3">
      <c r="A609" s="11" t="s">
        <v>404</v>
      </c>
      <c r="B609" s="12" t="s">
        <v>1985</v>
      </c>
      <c r="C609" s="13" t="s">
        <v>2</v>
      </c>
      <c r="D609" s="14">
        <v>30</v>
      </c>
      <c r="E609" s="15">
        <f t="shared" si="18"/>
        <v>9.34</v>
      </c>
      <c r="F609" s="16" t="str">
        <f t="shared" si="19"/>
        <v>$4.46</v>
      </c>
      <c r="G609" s="17">
        <v>4.88</v>
      </c>
    </row>
    <row r="610" spans="1:7" x14ac:dyDescent="0.3">
      <c r="A610" s="11" t="s">
        <v>405</v>
      </c>
      <c r="B610" s="12" t="s">
        <v>406</v>
      </c>
      <c r="C610" s="13" t="s">
        <v>2</v>
      </c>
      <c r="D610" s="14">
        <v>9</v>
      </c>
      <c r="E610" s="15">
        <f t="shared" si="18"/>
        <v>35.79</v>
      </c>
      <c r="F610" s="16" t="str">
        <f t="shared" si="19"/>
        <v/>
      </c>
      <c r="G610" s="17">
        <v>35.79</v>
      </c>
    </row>
    <row r="611" spans="1:7" x14ac:dyDescent="0.3">
      <c r="A611" s="11" t="s">
        <v>898</v>
      </c>
      <c r="B611" s="12" t="s">
        <v>899</v>
      </c>
      <c r="C611" s="13" t="s">
        <v>2</v>
      </c>
      <c r="D611" s="14">
        <v>30</v>
      </c>
      <c r="E611" s="15">
        <f t="shared" si="18"/>
        <v>33.049999999999997</v>
      </c>
      <c r="F611" s="16" t="str">
        <f t="shared" si="19"/>
        <v>$4.46</v>
      </c>
      <c r="G611" s="17">
        <v>28.59</v>
      </c>
    </row>
    <row r="612" spans="1:7" x14ac:dyDescent="0.3">
      <c r="A612" s="11" t="s">
        <v>407</v>
      </c>
      <c r="B612" s="12" t="s">
        <v>1986</v>
      </c>
      <c r="C612" s="13" t="s">
        <v>2</v>
      </c>
      <c r="D612" s="14">
        <v>30</v>
      </c>
      <c r="E612" s="15">
        <f t="shared" si="18"/>
        <v>15.57</v>
      </c>
      <c r="F612" s="16" t="str">
        <f t="shared" si="19"/>
        <v>$4.46</v>
      </c>
      <c r="G612" s="17">
        <v>11.11</v>
      </c>
    </row>
    <row r="613" spans="1:7" x14ac:dyDescent="0.3">
      <c r="A613" s="11" t="s">
        <v>1064</v>
      </c>
      <c r="B613" s="12" t="s">
        <v>1065</v>
      </c>
      <c r="C613" s="13" t="s">
        <v>2</v>
      </c>
      <c r="D613" s="14">
        <v>30</v>
      </c>
      <c r="E613" s="15">
        <f t="shared" si="18"/>
        <v>5.35</v>
      </c>
      <c r="F613" s="16" t="str">
        <f t="shared" si="19"/>
        <v>$4.46</v>
      </c>
      <c r="G613" s="17">
        <v>0.89</v>
      </c>
    </row>
    <row r="614" spans="1:7" x14ac:dyDescent="0.3">
      <c r="A614" s="11" t="s">
        <v>408</v>
      </c>
      <c r="B614" s="12" t="s">
        <v>1987</v>
      </c>
      <c r="C614" s="13" t="s">
        <v>2</v>
      </c>
      <c r="D614" s="14">
        <v>30</v>
      </c>
      <c r="E614" s="15">
        <f t="shared" si="18"/>
        <v>16.66</v>
      </c>
      <c r="F614" s="16" t="str">
        <f t="shared" si="19"/>
        <v>$4.46</v>
      </c>
      <c r="G614" s="17">
        <v>12.2</v>
      </c>
    </row>
    <row r="615" spans="1:7" x14ac:dyDescent="0.3">
      <c r="A615" s="18" t="s">
        <v>1327</v>
      </c>
      <c r="B615" s="19" t="s">
        <v>1328</v>
      </c>
      <c r="C615" s="18" t="s">
        <v>2</v>
      </c>
      <c r="D615" s="20">
        <v>30</v>
      </c>
      <c r="E615" s="15">
        <f t="shared" si="18"/>
        <v>30.64</v>
      </c>
      <c r="F615" s="16" t="str">
        <f t="shared" si="19"/>
        <v>$4.46</v>
      </c>
      <c r="G615" s="17">
        <v>26.18</v>
      </c>
    </row>
    <row r="616" spans="1:7" x14ac:dyDescent="0.3">
      <c r="A616" s="11" t="s">
        <v>409</v>
      </c>
      <c r="B616" s="12" t="s">
        <v>410</v>
      </c>
      <c r="C616" s="13" t="s">
        <v>2</v>
      </c>
      <c r="D616" s="14">
        <v>30</v>
      </c>
      <c r="E616" s="15">
        <f t="shared" si="18"/>
        <v>8.9699999999999989</v>
      </c>
      <c r="F616" s="16" t="str">
        <f t="shared" si="19"/>
        <v>$4.46</v>
      </c>
      <c r="G616" s="17">
        <v>4.51</v>
      </c>
    </row>
    <row r="617" spans="1:7" x14ac:dyDescent="0.3">
      <c r="A617" s="11" t="s">
        <v>1329</v>
      </c>
      <c r="B617" s="12" t="s">
        <v>1988</v>
      </c>
      <c r="C617" s="13" t="s">
        <v>2</v>
      </c>
      <c r="D617" s="14">
        <v>30</v>
      </c>
      <c r="E617" s="15">
        <f t="shared" si="18"/>
        <v>14.66</v>
      </c>
      <c r="F617" s="16" t="str">
        <f t="shared" si="19"/>
        <v>$4.46</v>
      </c>
      <c r="G617" s="17">
        <v>10.199999999999999</v>
      </c>
    </row>
    <row r="618" spans="1:7" x14ac:dyDescent="0.3">
      <c r="A618" s="11" t="s">
        <v>1569</v>
      </c>
      <c r="B618" s="12" t="s">
        <v>1570</v>
      </c>
      <c r="C618" s="13" t="s">
        <v>2</v>
      </c>
      <c r="D618" s="14">
        <v>30</v>
      </c>
      <c r="E618" s="15">
        <f t="shared" si="18"/>
        <v>16.079999999999998</v>
      </c>
      <c r="F618" s="16" t="str">
        <f t="shared" si="19"/>
        <v>$4.46</v>
      </c>
      <c r="G618" s="17">
        <v>11.62</v>
      </c>
    </row>
    <row r="619" spans="1:7" x14ac:dyDescent="0.3">
      <c r="A619" s="11" t="s">
        <v>1767</v>
      </c>
      <c r="B619" s="12" t="s">
        <v>1768</v>
      </c>
      <c r="C619" s="13" t="s">
        <v>2</v>
      </c>
      <c r="D619" s="14">
        <v>9</v>
      </c>
      <c r="E619" s="15">
        <f t="shared" si="18"/>
        <v>0.17</v>
      </c>
      <c r="F619" s="16" t="str">
        <f t="shared" si="19"/>
        <v/>
      </c>
      <c r="G619" s="17">
        <v>0.17</v>
      </c>
    </row>
    <row r="620" spans="1:7" x14ac:dyDescent="0.3">
      <c r="A620" s="11" t="s">
        <v>411</v>
      </c>
      <c r="B620" s="12" t="s">
        <v>412</v>
      </c>
      <c r="C620" s="13" t="s">
        <v>2</v>
      </c>
      <c r="D620" s="14">
        <v>9</v>
      </c>
      <c r="E620" s="15">
        <f t="shared" si="18"/>
        <v>110.46</v>
      </c>
      <c r="F620" s="16" t="str">
        <f t="shared" si="19"/>
        <v/>
      </c>
      <c r="G620" s="17">
        <v>110.46</v>
      </c>
    </row>
    <row r="621" spans="1:7" x14ac:dyDescent="0.3">
      <c r="A621" s="11" t="s">
        <v>413</v>
      </c>
      <c r="B621" s="12" t="s">
        <v>414</v>
      </c>
      <c r="C621" s="13" t="s">
        <v>2</v>
      </c>
      <c r="D621" s="14">
        <v>30</v>
      </c>
      <c r="E621" s="15">
        <f t="shared" si="18"/>
        <v>66.929999999999993</v>
      </c>
      <c r="F621" s="16" t="str">
        <f t="shared" si="19"/>
        <v>$4.46</v>
      </c>
      <c r="G621" s="17">
        <v>62.47</v>
      </c>
    </row>
    <row r="622" spans="1:7" x14ac:dyDescent="0.3">
      <c r="A622" s="11" t="s">
        <v>900</v>
      </c>
      <c r="B622" s="12" t="s">
        <v>901</v>
      </c>
      <c r="C622" s="13" t="s">
        <v>2</v>
      </c>
      <c r="D622" s="14">
        <v>30</v>
      </c>
      <c r="E622" s="15">
        <f t="shared" si="18"/>
        <v>514.96</v>
      </c>
      <c r="F622" s="16" t="str">
        <f t="shared" si="19"/>
        <v>$4.46</v>
      </c>
      <c r="G622" s="17">
        <v>510.5</v>
      </c>
    </row>
    <row r="623" spans="1:7" x14ac:dyDescent="0.3">
      <c r="A623" s="11" t="s">
        <v>902</v>
      </c>
      <c r="B623" s="12" t="s">
        <v>903</v>
      </c>
      <c r="C623" s="13" t="s">
        <v>2</v>
      </c>
      <c r="D623" s="14">
        <v>30</v>
      </c>
      <c r="E623" s="15">
        <f t="shared" si="18"/>
        <v>37.270000000000003</v>
      </c>
      <c r="F623" s="16" t="str">
        <f t="shared" si="19"/>
        <v>$4.46</v>
      </c>
      <c r="G623" s="17">
        <v>32.81</v>
      </c>
    </row>
    <row r="624" spans="1:7" x14ac:dyDescent="0.3">
      <c r="A624" s="11" t="s">
        <v>415</v>
      </c>
      <c r="B624" s="12" t="s">
        <v>416</v>
      </c>
      <c r="C624" s="13" t="s">
        <v>2</v>
      </c>
      <c r="D624" s="14">
        <v>9</v>
      </c>
      <c r="E624" s="15">
        <f t="shared" si="18"/>
        <v>174.07</v>
      </c>
      <c r="F624" s="16" t="str">
        <f t="shared" si="19"/>
        <v/>
      </c>
      <c r="G624" s="17">
        <v>174.07</v>
      </c>
    </row>
    <row r="625" spans="1:7" x14ac:dyDescent="0.3">
      <c r="A625" s="11" t="s">
        <v>1761</v>
      </c>
      <c r="B625" s="12" t="s">
        <v>1762</v>
      </c>
      <c r="C625" s="13" t="s">
        <v>2</v>
      </c>
      <c r="D625" s="14">
        <v>9</v>
      </c>
      <c r="E625" s="15">
        <f t="shared" si="18"/>
        <v>0.04</v>
      </c>
      <c r="F625" s="16" t="str">
        <f t="shared" si="19"/>
        <v/>
      </c>
      <c r="G625" s="17">
        <v>0.04</v>
      </c>
    </row>
    <row r="626" spans="1:7" x14ac:dyDescent="0.3">
      <c r="A626" s="11" t="s">
        <v>417</v>
      </c>
      <c r="B626" s="12" t="s">
        <v>418</v>
      </c>
      <c r="C626" s="13" t="s">
        <v>2</v>
      </c>
      <c r="D626" s="14">
        <v>9</v>
      </c>
      <c r="E626" s="15">
        <f t="shared" si="18"/>
        <v>2.2000000000000002</v>
      </c>
      <c r="F626" s="16" t="str">
        <f t="shared" si="19"/>
        <v/>
      </c>
      <c r="G626" s="17">
        <v>2.2000000000000002</v>
      </c>
    </row>
    <row r="627" spans="1:7" x14ac:dyDescent="0.3">
      <c r="A627" s="18" t="s">
        <v>1571</v>
      </c>
      <c r="B627" s="19" t="s">
        <v>1572</v>
      </c>
      <c r="C627" s="18" t="s">
        <v>2</v>
      </c>
      <c r="D627" s="20">
        <v>30</v>
      </c>
      <c r="E627" s="15">
        <f t="shared" si="18"/>
        <v>4.68</v>
      </c>
      <c r="F627" s="16" t="str">
        <f t="shared" si="19"/>
        <v>$4.46</v>
      </c>
      <c r="G627" s="17">
        <v>0.22</v>
      </c>
    </row>
    <row r="628" spans="1:7" x14ac:dyDescent="0.3">
      <c r="A628" s="11" t="s">
        <v>419</v>
      </c>
      <c r="B628" s="12" t="s">
        <v>420</v>
      </c>
      <c r="C628" s="13" t="s">
        <v>2</v>
      </c>
      <c r="D628" s="14">
        <v>9</v>
      </c>
      <c r="E628" s="15">
        <f t="shared" si="18"/>
        <v>98.59</v>
      </c>
      <c r="F628" s="16" t="str">
        <f t="shared" si="19"/>
        <v/>
      </c>
      <c r="G628" s="17">
        <v>98.59</v>
      </c>
    </row>
    <row r="629" spans="1:7" x14ac:dyDescent="0.3">
      <c r="A629" s="11" t="s">
        <v>1174</v>
      </c>
      <c r="B629" s="12" t="s">
        <v>1175</v>
      </c>
      <c r="C629" s="13" t="s">
        <v>2</v>
      </c>
      <c r="D629" s="14">
        <v>9</v>
      </c>
      <c r="E629" s="15">
        <f t="shared" si="18"/>
        <v>39.9</v>
      </c>
      <c r="F629" s="16" t="str">
        <f t="shared" si="19"/>
        <v/>
      </c>
      <c r="G629" s="17">
        <v>39.9</v>
      </c>
    </row>
    <row r="630" spans="1:7" x14ac:dyDescent="0.3">
      <c r="A630" s="11" t="s">
        <v>421</v>
      </c>
      <c r="B630" s="12" t="s">
        <v>422</v>
      </c>
      <c r="C630" s="13" t="s">
        <v>2</v>
      </c>
      <c r="D630" s="14">
        <v>30</v>
      </c>
      <c r="E630" s="15">
        <f t="shared" si="18"/>
        <v>5.85</v>
      </c>
      <c r="F630" s="16" t="str">
        <f t="shared" si="19"/>
        <v>$4.46</v>
      </c>
      <c r="G630" s="17">
        <v>1.39</v>
      </c>
    </row>
    <row r="631" spans="1:7" x14ac:dyDescent="0.3">
      <c r="A631" s="11" t="s">
        <v>423</v>
      </c>
      <c r="B631" s="12" t="s">
        <v>424</v>
      </c>
      <c r="C631" s="13" t="s">
        <v>2</v>
      </c>
      <c r="D631" s="14">
        <v>30</v>
      </c>
      <c r="E631" s="15">
        <f t="shared" si="18"/>
        <v>7.85</v>
      </c>
      <c r="F631" s="16" t="str">
        <f t="shared" si="19"/>
        <v>$4.46</v>
      </c>
      <c r="G631" s="17">
        <v>3.39</v>
      </c>
    </row>
    <row r="632" spans="1:7" x14ac:dyDescent="0.3">
      <c r="A632" s="11" t="s">
        <v>904</v>
      </c>
      <c r="B632" s="12" t="s">
        <v>905</v>
      </c>
      <c r="C632" s="13" t="s">
        <v>2</v>
      </c>
      <c r="D632" s="14">
        <v>9</v>
      </c>
      <c r="E632" s="15">
        <f t="shared" si="18"/>
        <v>21.1</v>
      </c>
      <c r="F632" s="16" t="str">
        <f t="shared" si="19"/>
        <v/>
      </c>
      <c r="G632" s="17">
        <v>21.1</v>
      </c>
    </row>
    <row r="633" spans="1:7" x14ac:dyDescent="0.3">
      <c r="A633" s="11" t="s">
        <v>1330</v>
      </c>
      <c r="B633" s="12" t="s">
        <v>1331</v>
      </c>
      <c r="C633" s="13" t="s">
        <v>2</v>
      </c>
      <c r="D633" s="14">
        <v>30</v>
      </c>
      <c r="E633" s="15">
        <f t="shared" si="18"/>
        <v>81.179999999999993</v>
      </c>
      <c r="F633" s="16" t="str">
        <f t="shared" si="19"/>
        <v>$4.46</v>
      </c>
      <c r="G633" s="17">
        <v>76.72</v>
      </c>
    </row>
    <row r="634" spans="1:7" x14ac:dyDescent="0.3">
      <c r="A634" s="11" t="s">
        <v>425</v>
      </c>
      <c r="B634" s="12" t="s">
        <v>426</v>
      </c>
      <c r="C634" s="13" t="s">
        <v>2</v>
      </c>
      <c r="D634" s="14">
        <v>9</v>
      </c>
      <c r="E634" s="15">
        <f t="shared" si="18"/>
        <v>42.68</v>
      </c>
      <c r="F634" s="16" t="str">
        <f t="shared" si="19"/>
        <v/>
      </c>
      <c r="G634" s="17">
        <v>42.68</v>
      </c>
    </row>
    <row r="635" spans="1:7" x14ac:dyDescent="0.3">
      <c r="A635" s="11" t="s">
        <v>1061</v>
      </c>
      <c r="B635" s="12" t="s">
        <v>1062</v>
      </c>
      <c r="C635" s="13" t="s">
        <v>2</v>
      </c>
      <c r="D635" s="14">
        <v>30</v>
      </c>
      <c r="E635" s="15">
        <f t="shared" si="18"/>
        <v>112.85</v>
      </c>
      <c r="F635" s="16" t="str">
        <f t="shared" si="19"/>
        <v>$4.46</v>
      </c>
      <c r="G635" s="17">
        <v>108.39</v>
      </c>
    </row>
    <row r="636" spans="1:7" x14ac:dyDescent="0.3">
      <c r="A636" s="11" t="s">
        <v>906</v>
      </c>
      <c r="B636" s="12" t="s">
        <v>907</v>
      </c>
      <c r="C636" s="13" t="s">
        <v>2</v>
      </c>
      <c r="D636" s="14">
        <v>9</v>
      </c>
      <c r="E636" s="15">
        <f t="shared" si="18"/>
        <v>2.08</v>
      </c>
      <c r="F636" s="16" t="str">
        <f t="shared" si="19"/>
        <v/>
      </c>
      <c r="G636" s="17">
        <v>2.08</v>
      </c>
    </row>
    <row r="637" spans="1:7" x14ac:dyDescent="0.3">
      <c r="A637" s="11" t="s">
        <v>427</v>
      </c>
      <c r="B637" s="12" t="s">
        <v>428</v>
      </c>
      <c r="C637" s="13" t="s">
        <v>2</v>
      </c>
      <c r="D637" s="14">
        <v>9</v>
      </c>
      <c r="E637" s="15">
        <f t="shared" si="18"/>
        <v>7.48</v>
      </c>
      <c r="F637" s="16" t="str">
        <f t="shared" si="19"/>
        <v/>
      </c>
      <c r="G637" s="17">
        <v>7.48</v>
      </c>
    </row>
    <row r="638" spans="1:7" x14ac:dyDescent="0.3">
      <c r="A638" s="11" t="s">
        <v>429</v>
      </c>
      <c r="B638" s="12" t="s">
        <v>430</v>
      </c>
      <c r="C638" s="13" t="s">
        <v>2</v>
      </c>
      <c r="D638" s="14">
        <v>9</v>
      </c>
      <c r="E638" s="15">
        <f t="shared" si="18"/>
        <v>2.82</v>
      </c>
      <c r="F638" s="16" t="str">
        <f t="shared" si="19"/>
        <v/>
      </c>
      <c r="G638" s="17">
        <v>2.82</v>
      </c>
    </row>
    <row r="639" spans="1:7" x14ac:dyDescent="0.3">
      <c r="A639" s="11" t="s">
        <v>431</v>
      </c>
      <c r="B639" s="12" t="s">
        <v>432</v>
      </c>
      <c r="C639" s="13" t="s">
        <v>2</v>
      </c>
      <c r="D639" s="14">
        <v>30</v>
      </c>
      <c r="E639" s="15">
        <f t="shared" si="18"/>
        <v>17.190000000000001</v>
      </c>
      <c r="F639" s="16" t="str">
        <f t="shared" si="19"/>
        <v>$4.46</v>
      </c>
      <c r="G639" s="17">
        <v>12.73</v>
      </c>
    </row>
    <row r="640" spans="1:7" x14ac:dyDescent="0.3">
      <c r="A640" s="11" t="s">
        <v>433</v>
      </c>
      <c r="B640" s="12" t="s">
        <v>434</v>
      </c>
      <c r="C640" s="13" t="s">
        <v>2</v>
      </c>
      <c r="D640" s="14">
        <v>30</v>
      </c>
      <c r="E640" s="15">
        <f t="shared" si="18"/>
        <v>6.6099999999999994</v>
      </c>
      <c r="F640" s="16" t="str">
        <f t="shared" si="19"/>
        <v>$4.46</v>
      </c>
      <c r="G640" s="17">
        <v>2.15</v>
      </c>
    </row>
    <row r="641" spans="1:7" x14ac:dyDescent="0.3">
      <c r="A641" s="11" t="s">
        <v>435</v>
      </c>
      <c r="B641" s="12" t="s">
        <v>436</v>
      </c>
      <c r="C641" s="13" t="s">
        <v>2</v>
      </c>
      <c r="D641" s="14">
        <v>30</v>
      </c>
      <c r="E641" s="15">
        <f t="shared" si="18"/>
        <v>22.6</v>
      </c>
      <c r="F641" s="16" t="str">
        <f t="shared" si="19"/>
        <v>$4.46</v>
      </c>
      <c r="G641" s="17">
        <v>18.14</v>
      </c>
    </row>
    <row r="642" spans="1:7" x14ac:dyDescent="0.3">
      <c r="A642" s="11" t="s">
        <v>437</v>
      </c>
      <c r="B642" s="12" t="s">
        <v>438</v>
      </c>
      <c r="C642" s="13" t="s">
        <v>2</v>
      </c>
      <c r="D642" s="14">
        <v>30</v>
      </c>
      <c r="E642" s="15">
        <f t="shared" si="18"/>
        <v>2163.12</v>
      </c>
      <c r="F642" s="16" t="str">
        <f t="shared" si="19"/>
        <v>$4.46</v>
      </c>
      <c r="G642" s="17">
        <v>2158.66</v>
      </c>
    </row>
    <row r="643" spans="1:7" x14ac:dyDescent="0.3">
      <c r="A643" s="11" t="s">
        <v>908</v>
      </c>
      <c r="B643" s="12" t="s">
        <v>909</v>
      </c>
      <c r="C643" s="13" t="s">
        <v>2</v>
      </c>
      <c r="D643" s="14">
        <v>9</v>
      </c>
      <c r="E643" s="15">
        <f t="shared" si="18"/>
        <v>379.9</v>
      </c>
      <c r="F643" s="16" t="str">
        <f t="shared" si="19"/>
        <v/>
      </c>
      <c r="G643" s="17">
        <v>379.9</v>
      </c>
    </row>
    <row r="644" spans="1:7" x14ac:dyDescent="0.3">
      <c r="A644" s="11" t="s">
        <v>439</v>
      </c>
      <c r="B644" s="12" t="s">
        <v>440</v>
      </c>
      <c r="C644" s="13" t="s">
        <v>2</v>
      </c>
      <c r="D644" s="14">
        <v>9</v>
      </c>
      <c r="E644" s="15">
        <f t="shared" si="18"/>
        <v>0.52</v>
      </c>
      <c r="F644" s="16" t="str">
        <f t="shared" si="19"/>
        <v/>
      </c>
      <c r="G644" s="17">
        <v>0.52</v>
      </c>
    </row>
    <row r="645" spans="1:7" x14ac:dyDescent="0.3">
      <c r="A645" s="11" t="s">
        <v>1573</v>
      </c>
      <c r="B645" s="12" t="s">
        <v>1574</v>
      </c>
      <c r="C645" s="13" t="s">
        <v>2</v>
      </c>
      <c r="D645" s="14">
        <v>30</v>
      </c>
      <c r="E645" s="15">
        <f t="shared" ref="E645:E708" si="20">IF(ISTEXT(G645),0,IF(F645="$4.46",F645+G645,G645))</f>
        <v>6.96</v>
      </c>
      <c r="F645" s="16" t="str">
        <f t="shared" ref="F645:F708" si="21">IF(G645=0,"",IF(D645=30,"$4.46",""))</f>
        <v>$4.46</v>
      </c>
      <c r="G645" s="17">
        <v>2.5</v>
      </c>
    </row>
    <row r="646" spans="1:7" x14ac:dyDescent="0.3">
      <c r="A646" s="11" t="s">
        <v>441</v>
      </c>
      <c r="B646" s="12" t="s">
        <v>442</v>
      </c>
      <c r="C646" s="13" t="s">
        <v>2</v>
      </c>
      <c r="D646" s="14">
        <v>30</v>
      </c>
      <c r="E646" s="15">
        <f t="shared" si="20"/>
        <v>128.72999999999999</v>
      </c>
      <c r="F646" s="16" t="str">
        <f t="shared" si="21"/>
        <v>$4.46</v>
      </c>
      <c r="G646" s="17">
        <v>124.27</v>
      </c>
    </row>
    <row r="647" spans="1:7" x14ac:dyDescent="0.3">
      <c r="A647" s="18" t="s">
        <v>1332</v>
      </c>
      <c r="B647" s="19" t="s">
        <v>1333</v>
      </c>
      <c r="C647" s="18" t="s">
        <v>2</v>
      </c>
      <c r="D647" s="20">
        <v>9</v>
      </c>
      <c r="E647" s="15">
        <f t="shared" si="20"/>
        <v>18.23</v>
      </c>
      <c r="F647" s="16" t="str">
        <f t="shared" si="21"/>
        <v/>
      </c>
      <c r="G647" s="17">
        <v>18.23</v>
      </c>
    </row>
    <row r="648" spans="1:7" x14ac:dyDescent="0.3">
      <c r="A648" s="11" t="s">
        <v>443</v>
      </c>
      <c r="B648" s="12" t="s">
        <v>444</v>
      </c>
      <c r="C648" s="13" t="s">
        <v>2</v>
      </c>
      <c r="D648" s="14">
        <v>30</v>
      </c>
      <c r="E648" s="15">
        <f t="shared" si="20"/>
        <v>6.65</v>
      </c>
      <c r="F648" s="16" t="str">
        <f t="shared" si="21"/>
        <v>$4.46</v>
      </c>
      <c r="G648" s="17">
        <v>2.19</v>
      </c>
    </row>
    <row r="649" spans="1:7" x14ac:dyDescent="0.3">
      <c r="A649" s="11" t="s">
        <v>445</v>
      </c>
      <c r="B649" s="12" t="s">
        <v>446</v>
      </c>
      <c r="C649" s="13" t="s">
        <v>2</v>
      </c>
      <c r="D649" s="14">
        <v>30</v>
      </c>
      <c r="E649" s="15">
        <f t="shared" si="20"/>
        <v>9.870000000000001</v>
      </c>
      <c r="F649" s="16" t="str">
        <f t="shared" si="21"/>
        <v>$4.46</v>
      </c>
      <c r="G649" s="17">
        <v>5.41</v>
      </c>
    </row>
    <row r="650" spans="1:7" x14ac:dyDescent="0.3">
      <c r="A650" s="11" t="s">
        <v>1334</v>
      </c>
      <c r="B650" s="12" t="s">
        <v>1335</v>
      </c>
      <c r="C650" s="13" t="s">
        <v>2</v>
      </c>
      <c r="D650" s="14">
        <v>9</v>
      </c>
      <c r="E650" s="15">
        <f t="shared" si="20"/>
        <v>40.89</v>
      </c>
      <c r="F650" s="16" t="str">
        <f t="shared" si="21"/>
        <v/>
      </c>
      <c r="G650" s="17">
        <v>40.89</v>
      </c>
    </row>
    <row r="651" spans="1:7" x14ac:dyDescent="0.3">
      <c r="A651" s="11" t="s">
        <v>447</v>
      </c>
      <c r="B651" s="12" t="s">
        <v>448</v>
      </c>
      <c r="C651" s="13" t="s">
        <v>2</v>
      </c>
      <c r="D651" s="14">
        <v>9</v>
      </c>
      <c r="E651" s="15">
        <f t="shared" si="20"/>
        <v>54.74</v>
      </c>
      <c r="F651" s="16" t="str">
        <f t="shared" si="21"/>
        <v/>
      </c>
      <c r="G651" s="17">
        <v>54.74</v>
      </c>
    </row>
    <row r="652" spans="1:7" x14ac:dyDescent="0.3">
      <c r="A652" s="11" t="s">
        <v>1842</v>
      </c>
      <c r="B652" s="12" t="s">
        <v>1843</v>
      </c>
      <c r="C652" s="13" t="s">
        <v>2</v>
      </c>
      <c r="D652" s="14">
        <v>9</v>
      </c>
      <c r="E652" s="15">
        <f t="shared" si="20"/>
        <v>0.02</v>
      </c>
      <c r="F652" s="16" t="str">
        <f t="shared" si="21"/>
        <v/>
      </c>
      <c r="G652" s="17">
        <v>0.02</v>
      </c>
    </row>
    <row r="653" spans="1:7" x14ac:dyDescent="0.3">
      <c r="A653" s="11" t="s">
        <v>1913</v>
      </c>
      <c r="B653" s="12" t="s">
        <v>1914</v>
      </c>
      <c r="C653" s="13" t="s">
        <v>2</v>
      </c>
      <c r="D653" s="14">
        <v>9</v>
      </c>
      <c r="E653" s="15">
        <f t="shared" si="20"/>
        <v>0.1</v>
      </c>
      <c r="F653" s="16" t="str">
        <f t="shared" si="21"/>
        <v/>
      </c>
      <c r="G653" s="17">
        <v>0.1</v>
      </c>
    </row>
    <row r="654" spans="1:7" x14ac:dyDescent="0.3">
      <c r="A654" s="11" t="s">
        <v>1176</v>
      </c>
      <c r="B654" s="12" t="s">
        <v>1177</v>
      </c>
      <c r="C654" s="13" t="s">
        <v>2</v>
      </c>
      <c r="D654" s="14">
        <v>9</v>
      </c>
      <c r="E654" s="15">
        <f t="shared" si="20"/>
        <v>47.77</v>
      </c>
      <c r="F654" s="16" t="str">
        <f t="shared" si="21"/>
        <v/>
      </c>
      <c r="G654" s="17">
        <v>47.77</v>
      </c>
    </row>
    <row r="655" spans="1:7" x14ac:dyDescent="0.3">
      <c r="A655" s="11" t="s">
        <v>449</v>
      </c>
      <c r="B655" s="12" t="s">
        <v>450</v>
      </c>
      <c r="C655" s="13" t="s">
        <v>2</v>
      </c>
      <c r="D655" s="14">
        <v>9</v>
      </c>
      <c r="E655" s="15">
        <f t="shared" si="20"/>
        <v>19.190000000000001</v>
      </c>
      <c r="F655" s="16" t="str">
        <f t="shared" si="21"/>
        <v/>
      </c>
      <c r="G655" s="17">
        <v>19.190000000000001</v>
      </c>
    </row>
    <row r="656" spans="1:7" x14ac:dyDescent="0.3">
      <c r="A656" s="11" t="s">
        <v>451</v>
      </c>
      <c r="B656" s="12" t="s">
        <v>452</v>
      </c>
      <c r="C656" s="13" t="s">
        <v>2</v>
      </c>
      <c r="D656" s="14">
        <v>30</v>
      </c>
      <c r="E656" s="15">
        <f t="shared" si="20"/>
        <v>5.46</v>
      </c>
      <c r="F656" s="16" t="str">
        <f t="shared" si="21"/>
        <v>$4.46</v>
      </c>
      <c r="G656" s="17">
        <v>1</v>
      </c>
    </row>
    <row r="657" spans="1:7" x14ac:dyDescent="0.3">
      <c r="A657" s="11" t="s">
        <v>1066</v>
      </c>
      <c r="B657" s="12" t="s">
        <v>1067</v>
      </c>
      <c r="C657" s="13" t="s">
        <v>2</v>
      </c>
      <c r="D657" s="14">
        <v>30</v>
      </c>
      <c r="E657" s="15">
        <f t="shared" si="20"/>
        <v>8.07</v>
      </c>
      <c r="F657" s="16" t="str">
        <f t="shared" si="21"/>
        <v>$4.46</v>
      </c>
      <c r="G657" s="17">
        <v>3.61</v>
      </c>
    </row>
    <row r="658" spans="1:7" x14ac:dyDescent="0.3">
      <c r="A658" s="11" t="s">
        <v>453</v>
      </c>
      <c r="B658" s="12" t="s">
        <v>454</v>
      </c>
      <c r="C658" s="13" t="s">
        <v>2</v>
      </c>
      <c r="D658" s="14">
        <v>9</v>
      </c>
      <c r="E658" s="15">
        <f t="shared" si="20"/>
        <v>19.28</v>
      </c>
      <c r="F658" s="16" t="str">
        <f t="shared" si="21"/>
        <v/>
      </c>
      <c r="G658" s="17">
        <v>19.28</v>
      </c>
    </row>
    <row r="659" spans="1:7" x14ac:dyDescent="0.3">
      <c r="A659" s="11" t="s">
        <v>455</v>
      </c>
      <c r="B659" s="12" t="s">
        <v>456</v>
      </c>
      <c r="C659" s="13" t="s">
        <v>2</v>
      </c>
      <c r="D659" s="14">
        <v>30</v>
      </c>
      <c r="E659" s="15">
        <f t="shared" si="20"/>
        <v>470.83</v>
      </c>
      <c r="F659" s="16" t="str">
        <f t="shared" si="21"/>
        <v>$4.46</v>
      </c>
      <c r="G659" s="17">
        <v>466.37</v>
      </c>
    </row>
    <row r="660" spans="1:7" x14ac:dyDescent="0.3">
      <c r="A660" s="11" t="s">
        <v>910</v>
      </c>
      <c r="B660" s="12" t="s">
        <v>911</v>
      </c>
      <c r="C660" s="13" t="s">
        <v>2</v>
      </c>
      <c r="D660" s="14">
        <v>30</v>
      </c>
      <c r="E660" s="15">
        <f t="shared" si="20"/>
        <v>3824.39</v>
      </c>
      <c r="F660" s="16" t="str">
        <f t="shared" si="21"/>
        <v>$4.46</v>
      </c>
      <c r="G660" s="17">
        <v>3819.93</v>
      </c>
    </row>
    <row r="661" spans="1:7" x14ac:dyDescent="0.3">
      <c r="A661" s="11" t="s">
        <v>457</v>
      </c>
      <c r="B661" s="12" t="s">
        <v>458</v>
      </c>
      <c r="C661" s="13" t="s">
        <v>2</v>
      </c>
      <c r="D661" s="14">
        <v>30</v>
      </c>
      <c r="E661" s="15">
        <f t="shared" si="20"/>
        <v>85.44</v>
      </c>
      <c r="F661" s="16" t="str">
        <f t="shared" si="21"/>
        <v>$4.46</v>
      </c>
      <c r="G661" s="17">
        <v>80.98</v>
      </c>
    </row>
    <row r="662" spans="1:7" x14ac:dyDescent="0.3">
      <c r="A662" s="11" t="s">
        <v>459</v>
      </c>
      <c r="B662" s="12" t="s">
        <v>460</v>
      </c>
      <c r="C662" s="13" t="s">
        <v>2</v>
      </c>
      <c r="D662" s="14">
        <v>9</v>
      </c>
      <c r="E662" s="15">
        <f t="shared" si="20"/>
        <v>11.36</v>
      </c>
      <c r="F662" s="16" t="str">
        <f t="shared" si="21"/>
        <v/>
      </c>
      <c r="G662" s="17">
        <v>11.36</v>
      </c>
    </row>
    <row r="663" spans="1:7" x14ac:dyDescent="0.3">
      <c r="A663" s="11" t="s">
        <v>461</v>
      </c>
      <c r="B663" s="12" t="s">
        <v>462</v>
      </c>
      <c r="C663" s="13" t="s">
        <v>2</v>
      </c>
      <c r="D663" s="14">
        <v>30</v>
      </c>
      <c r="E663" s="15">
        <f t="shared" si="20"/>
        <v>11.309999999999999</v>
      </c>
      <c r="F663" s="16" t="str">
        <f t="shared" si="21"/>
        <v>$4.46</v>
      </c>
      <c r="G663" s="17">
        <v>6.85</v>
      </c>
    </row>
    <row r="664" spans="1:7" x14ac:dyDescent="0.3">
      <c r="A664" s="11" t="s">
        <v>1718</v>
      </c>
      <c r="B664" s="12" t="s">
        <v>1719</v>
      </c>
      <c r="C664" s="13" t="s">
        <v>2</v>
      </c>
      <c r="D664" s="14">
        <v>9</v>
      </c>
      <c r="E664" s="15">
        <f t="shared" si="20"/>
        <v>0.03</v>
      </c>
      <c r="F664" s="16" t="str">
        <f t="shared" si="21"/>
        <v/>
      </c>
      <c r="G664" s="17">
        <v>0.03</v>
      </c>
    </row>
    <row r="665" spans="1:7" x14ac:dyDescent="0.3">
      <c r="A665" s="11" t="s">
        <v>1724</v>
      </c>
      <c r="B665" s="12" t="s">
        <v>1725</v>
      </c>
      <c r="C665" s="13" t="s">
        <v>2</v>
      </c>
      <c r="D665" s="14">
        <v>9</v>
      </c>
      <c r="E665" s="15">
        <f t="shared" si="20"/>
        <v>0.1</v>
      </c>
      <c r="F665" s="16" t="str">
        <f t="shared" si="21"/>
        <v/>
      </c>
      <c r="G665" s="17">
        <v>0.1</v>
      </c>
    </row>
    <row r="666" spans="1:7" x14ac:dyDescent="0.3">
      <c r="A666" s="11" t="s">
        <v>1728</v>
      </c>
      <c r="B666" s="12" t="s">
        <v>2039</v>
      </c>
      <c r="C666" s="13" t="s">
        <v>2</v>
      </c>
      <c r="D666" s="14">
        <v>9</v>
      </c>
      <c r="E666" s="15">
        <f t="shared" si="20"/>
        <v>0.14000000000000001</v>
      </c>
      <c r="F666" s="16" t="str">
        <f t="shared" si="21"/>
        <v/>
      </c>
      <c r="G666" s="17">
        <v>0.14000000000000001</v>
      </c>
    </row>
    <row r="667" spans="1:7" x14ac:dyDescent="0.3">
      <c r="A667" s="11" t="s">
        <v>1915</v>
      </c>
      <c r="B667" s="12" t="s">
        <v>1916</v>
      </c>
      <c r="C667" s="13" t="s">
        <v>2</v>
      </c>
      <c r="D667" s="14">
        <v>9</v>
      </c>
      <c r="E667" s="15">
        <f t="shared" si="20"/>
        <v>0.02</v>
      </c>
      <c r="F667" s="16" t="str">
        <f t="shared" si="21"/>
        <v/>
      </c>
      <c r="G667" s="17">
        <v>0.02</v>
      </c>
    </row>
    <row r="668" spans="1:7" x14ac:dyDescent="0.3">
      <c r="A668" s="11" t="s">
        <v>1917</v>
      </c>
      <c r="B668" s="12" t="s">
        <v>1918</v>
      </c>
      <c r="C668" s="13" t="s">
        <v>2</v>
      </c>
      <c r="D668" s="14">
        <v>9</v>
      </c>
      <c r="E668" s="15">
        <f t="shared" si="20"/>
        <v>0.01</v>
      </c>
      <c r="F668" s="16" t="str">
        <f t="shared" si="21"/>
        <v/>
      </c>
      <c r="G668" s="17">
        <v>0.01</v>
      </c>
    </row>
    <row r="669" spans="1:7" x14ac:dyDescent="0.3">
      <c r="A669" s="11" t="s">
        <v>463</v>
      </c>
      <c r="B669" s="12" t="s">
        <v>1336</v>
      </c>
      <c r="C669" s="13" t="s">
        <v>2</v>
      </c>
      <c r="D669" s="14">
        <v>9</v>
      </c>
      <c r="E669" s="15">
        <f t="shared" si="20"/>
        <v>21.62</v>
      </c>
      <c r="F669" s="16" t="str">
        <f t="shared" si="21"/>
        <v/>
      </c>
      <c r="G669" s="17">
        <v>21.62</v>
      </c>
    </row>
    <row r="670" spans="1:7" x14ac:dyDescent="0.3">
      <c r="A670" s="11" t="s">
        <v>464</v>
      </c>
      <c r="B670" s="12" t="s">
        <v>465</v>
      </c>
      <c r="C670" s="13" t="s">
        <v>2</v>
      </c>
      <c r="D670" s="14">
        <v>9</v>
      </c>
      <c r="E670" s="15">
        <f t="shared" si="20"/>
        <v>392.84</v>
      </c>
      <c r="F670" s="16" t="str">
        <f t="shared" si="21"/>
        <v/>
      </c>
      <c r="G670" s="17">
        <v>392.84</v>
      </c>
    </row>
    <row r="671" spans="1:7" x14ac:dyDescent="0.3">
      <c r="A671" s="11" t="s">
        <v>1919</v>
      </c>
      <c r="B671" s="12" t="s">
        <v>1920</v>
      </c>
      <c r="C671" s="13" t="s">
        <v>2</v>
      </c>
      <c r="D671" s="14">
        <v>9</v>
      </c>
      <c r="E671" s="15">
        <f t="shared" si="20"/>
        <v>0</v>
      </c>
      <c r="F671" s="16" t="str">
        <f t="shared" si="21"/>
        <v/>
      </c>
      <c r="G671" s="17">
        <v>0</v>
      </c>
    </row>
    <row r="672" spans="1:7" x14ac:dyDescent="0.3">
      <c r="A672" s="11" t="s">
        <v>1921</v>
      </c>
      <c r="B672" s="12" t="s">
        <v>1922</v>
      </c>
      <c r="C672" s="13">
        <v>1</v>
      </c>
      <c r="D672" s="14">
        <v>9</v>
      </c>
      <c r="E672" s="15">
        <f t="shared" si="20"/>
        <v>0</v>
      </c>
      <c r="F672" s="16" t="str">
        <f t="shared" si="21"/>
        <v/>
      </c>
      <c r="G672" s="17">
        <v>0</v>
      </c>
    </row>
    <row r="673" spans="1:7" x14ac:dyDescent="0.3">
      <c r="A673" s="11" t="s">
        <v>1711</v>
      </c>
      <c r="B673" s="12" t="s">
        <v>1712</v>
      </c>
      <c r="C673" s="13" t="s">
        <v>2</v>
      </c>
      <c r="D673" s="14">
        <v>9</v>
      </c>
      <c r="E673" s="15">
        <f t="shared" si="20"/>
        <v>0</v>
      </c>
      <c r="F673" s="16" t="str">
        <f t="shared" si="21"/>
        <v/>
      </c>
      <c r="G673" s="17">
        <v>0</v>
      </c>
    </row>
    <row r="674" spans="1:7" x14ac:dyDescent="0.3">
      <c r="A674" s="11" t="s">
        <v>1575</v>
      </c>
      <c r="B674" s="12" t="s">
        <v>1576</v>
      </c>
      <c r="C674" s="13" t="s">
        <v>2</v>
      </c>
      <c r="D674" s="14">
        <v>9</v>
      </c>
      <c r="E674" s="15">
        <f t="shared" si="20"/>
        <v>0</v>
      </c>
      <c r="F674" s="16" t="str">
        <f t="shared" si="21"/>
        <v/>
      </c>
      <c r="G674" s="17">
        <v>0</v>
      </c>
    </row>
    <row r="675" spans="1:7" x14ac:dyDescent="0.3">
      <c r="A675" s="11" t="s">
        <v>1577</v>
      </c>
      <c r="B675" s="12" t="s">
        <v>1578</v>
      </c>
      <c r="C675" s="13" t="s">
        <v>2</v>
      </c>
      <c r="D675" s="14">
        <v>9</v>
      </c>
      <c r="E675" s="15">
        <f t="shared" si="20"/>
        <v>0</v>
      </c>
      <c r="F675" s="16" t="str">
        <f t="shared" si="21"/>
        <v/>
      </c>
      <c r="G675" s="17">
        <v>0</v>
      </c>
    </row>
    <row r="676" spans="1:7" x14ac:dyDescent="0.3">
      <c r="A676" s="11" t="s">
        <v>1579</v>
      </c>
      <c r="B676" s="12" t="s">
        <v>1580</v>
      </c>
      <c r="C676" s="13" t="s">
        <v>2</v>
      </c>
      <c r="D676" s="14">
        <v>9</v>
      </c>
      <c r="E676" s="15">
        <f t="shared" si="20"/>
        <v>0</v>
      </c>
      <c r="F676" s="16" t="str">
        <f t="shared" si="21"/>
        <v/>
      </c>
      <c r="G676" s="17">
        <v>0</v>
      </c>
    </row>
    <row r="677" spans="1:7" x14ac:dyDescent="0.3">
      <c r="A677" s="11" t="s">
        <v>912</v>
      </c>
      <c r="B677" s="12" t="s">
        <v>913</v>
      </c>
      <c r="C677" s="13" t="s">
        <v>2</v>
      </c>
      <c r="D677" s="14">
        <v>9</v>
      </c>
      <c r="E677" s="15">
        <f t="shared" si="20"/>
        <v>11.37</v>
      </c>
      <c r="F677" s="16" t="str">
        <f t="shared" si="21"/>
        <v/>
      </c>
      <c r="G677" s="17">
        <v>11.37</v>
      </c>
    </row>
    <row r="678" spans="1:7" x14ac:dyDescent="0.3">
      <c r="A678" s="11" t="s">
        <v>466</v>
      </c>
      <c r="B678" s="12" t="s">
        <v>467</v>
      </c>
      <c r="C678" s="13" t="s">
        <v>2</v>
      </c>
      <c r="D678" s="14">
        <v>9</v>
      </c>
      <c r="E678" s="15">
        <f t="shared" si="20"/>
        <v>282.5</v>
      </c>
      <c r="F678" s="16" t="str">
        <f t="shared" si="21"/>
        <v/>
      </c>
      <c r="G678" s="17">
        <v>282.5</v>
      </c>
    </row>
    <row r="679" spans="1:7" x14ac:dyDescent="0.3">
      <c r="A679" s="11" t="s">
        <v>914</v>
      </c>
      <c r="B679" s="12" t="s">
        <v>915</v>
      </c>
      <c r="C679" s="13" t="s">
        <v>2</v>
      </c>
      <c r="D679" s="14">
        <v>9</v>
      </c>
      <c r="E679" s="15">
        <f t="shared" si="20"/>
        <v>3045.83</v>
      </c>
      <c r="F679" s="16" t="str">
        <f t="shared" si="21"/>
        <v/>
      </c>
      <c r="G679" s="17">
        <v>3045.83</v>
      </c>
    </row>
    <row r="680" spans="1:7" x14ac:dyDescent="0.3">
      <c r="A680" s="11" t="s">
        <v>1057</v>
      </c>
      <c r="B680" s="12" t="s">
        <v>1058</v>
      </c>
      <c r="C680" s="13" t="s">
        <v>2</v>
      </c>
      <c r="D680" s="14">
        <v>30</v>
      </c>
      <c r="E680" s="15">
        <f t="shared" si="20"/>
        <v>0</v>
      </c>
      <c r="F680" s="16" t="str">
        <f t="shared" si="21"/>
        <v/>
      </c>
      <c r="G680" s="17">
        <v>0</v>
      </c>
    </row>
    <row r="681" spans="1:7" x14ac:dyDescent="0.3">
      <c r="A681" s="11" t="s">
        <v>1337</v>
      </c>
      <c r="B681" s="12" t="s">
        <v>1338</v>
      </c>
      <c r="C681" s="13">
        <v>1</v>
      </c>
      <c r="D681" s="14">
        <v>9</v>
      </c>
      <c r="E681" s="15">
        <f t="shared" si="20"/>
        <v>1032.44</v>
      </c>
      <c r="F681" s="16" t="str">
        <f t="shared" si="21"/>
        <v/>
      </c>
      <c r="G681" s="17">
        <v>1032.44</v>
      </c>
    </row>
    <row r="682" spans="1:7" x14ac:dyDescent="0.3">
      <c r="A682" s="11" t="s">
        <v>1844</v>
      </c>
      <c r="B682" s="12" t="s">
        <v>1845</v>
      </c>
      <c r="C682" s="13" t="s">
        <v>2</v>
      </c>
      <c r="D682" s="14">
        <v>9</v>
      </c>
      <c r="E682" s="15">
        <f t="shared" si="20"/>
        <v>67886.58666666667</v>
      </c>
      <c r="F682" s="16" t="str">
        <f t="shared" si="21"/>
        <v/>
      </c>
      <c r="G682" s="17">
        <v>67886.58666666667</v>
      </c>
    </row>
    <row r="683" spans="1:7" x14ac:dyDescent="0.3">
      <c r="A683" s="11" t="s">
        <v>1846</v>
      </c>
      <c r="B683" s="12" t="s">
        <v>1847</v>
      </c>
      <c r="C683" s="13">
        <v>1</v>
      </c>
      <c r="D683" s="14">
        <v>9</v>
      </c>
      <c r="E683" s="15">
        <f t="shared" si="20"/>
        <v>83333.333333333328</v>
      </c>
      <c r="F683" s="16" t="str">
        <f t="shared" si="21"/>
        <v/>
      </c>
      <c r="G683" s="17">
        <v>83333.333333333328</v>
      </c>
    </row>
    <row r="684" spans="1:7" x14ac:dyDescent="0.3">
      <c r="A684" s="11" t="s">
        <v>1923</v>
      </c>
      <c r="B684" s="12" t="s">
        <v>1924</v>
      </c>
      <c r="C684" s="13" t="s">
        <v>2</v>
      </c>
      <c r="D684" s="14">
        <v>30</v>
      </c>
      <c r="E684" s="15">
        <f t="shared" si="20"/>
        <v>57504.46</v>
      </c>
      <c r="F684" s="16" t="str">
        <f t="shared" si="21"/>
        <v>$4.46</v>
      </c>
      <c r="G684" s="17">
        <v>57500</v>
      </c>
    </row>
    <row r="685" spans="1:7" x14ac:dyDescent="0.3">
      <c r="A685" s="11" t="s">
        <v>2036</v>
      </c>
      <c r="B685" s="12" t="s">
        <v>1880</v>
      </c>
      <c r="C685" s="13" t="s">
        <v>2</v>
      </c>
      <c r="D685" s="14">
        <v>9</v>
      </c>
      <c r="E685" s="15">
        <f t="shared" si="20"/>
        <v>0</v>
      </c>
      <c r="F685" s="16" t="str">
        <f t="shared" si="21"/>
        <v/>
      </c>
      <c r="G685" s="17">
        <v>0</v>
      </c>
    </row>
    <row r="686" spans="1:7" x14ac:dyDescent="0.3">
      <c r="A686" s="11" t="s">
        <v>468</v>
      </c>
      <c r="B686" s="12" t="s">
        <v>469</v>
      </c>
      <c r="C686" s="13" t="s">
        <v>2</v>
      </c>
      <c r="D686" s="14">
        <v>30</v>
      </c>
      <c r="E686" s="15">
        <f t="shared" si="20"/>
        <v>19.670000000000002</v>
      </c>
      <c r="F686" s="16" t="str">
        <f t="shared" si="21"/>
        <v>$4.46</v>
      </c>
      <c r="G686" s="17">
        <v>15.21</v>
      </c>
    </row>
    <row r="687" spans="1:7" x14ac:dyDescent="0.3">
      <c r="A687" s="11" t="s">
        <v>470</v>
      </c>
      <c r="B687" s="12" t="s">
        <v>471</v>
      </c>
      <c r="C687" s="13" t="s">
        <v>2</v>
      </c>
      <c r="D687" s="14">
        <v>30</v>
      </c>
      <c r="E687" s="15">
        <f t="shared" si="20"/>
        <v>5.14</v>
      </c>
      <c r="F687" s="16" t="str">
        <f t="shared" si="21"/>
        <v>$4.46</v>
      </c>
      <c r="G687" s="17">
        <v>0.68</v>
      </c>
    </row>
    <row r="688" spans="1:7" x14ac:dyDescent="0.3">
      <c r="A688" s="11" t="s">
        <v>1581</v>
      </c>
      <c r="B688" s="12" t="s">
        <v>1582</v>
      </c>
      <c r="C688" s="13" t="s">
        <v>2</v>
      </c>
      <c r="D688" s="14">
        <v>9</v>
      </c>
      <c r="E688" s="15">
        <f t="shared" si="20"/>
        <v>5.24</v>
      </c>
      <c r="F688" s="16" t="str">
        <f t="shared" si="21"/>
        <v/>
      </c>
      <c r="G688" s="17">
        <v>5.24</v>
      </c>
    </row>
    <row r="689" spans="1:7" x14ac:dyDescent="0.3">
      <c r="A689" s="11" t="s">
        <v>1583</v>
      </c>
      <c r="B689" s="12" t="s">
        <v>1584</v>
      </c>
      <c r="C689" s="13" t="s">
        <v>2</v>
      </c>
      <c r="D689" s="14">
        <v>30</v>
      </c>
      <c r="E689" s="15">
        <f t="shared" si="20"/>
        <v>4.47</v>
      </c>
      <c r="F689" s="16" t="str">
        <f t="shared" si="21"/>
        <v>$4.46</v>
      </c>
      <c r="G689" s="17">
        <v>0.01</v>
      </c>
    </row>
    <row r="690" spans="1:7" x14ac:dyDescent="0.3">
      <c r="A690" s="11" t="s">
        <v>472</v>
      </c>
      <c r="B690" s="12" t="s">
        <v>473</v>
      </c>
      <c r="C690" s="13" t="s">
        <v>2</v>
      </c>
      <c r="D690" s="14">
        <v>30</v>
      </c>
      <c r="E690" s="15">
        <f t="shared" si="20"/>
        <v>7.71</v>
      </c>
      <c r="F690" s="16" t="str">
        <f t="shared" si="21"/>
        <v>$4.46</v>
      </c>
      <c r="G690" s="17">
        <v>3.25</v>
      </c>
    </row>
    <row r="691" spans="1:7" x14ac:dyDescent="0.3">
      <c r="A691" s="11" t="s">
        <v>474</v>
      </c>
      <c r="B691" s="12" t="s">
        <v>475</v>
      </c>
      <c r="C691" s="13" t="s">
        <v>2</v>
      </c>
      <c r="D691" s="14">
        <v>30</v>
      </c>
      <c r="E691" s="15">
        <f t="shared" si="20"/>
        <v>4.91</v>
      </c>
      <c r="F691" s="16" t="str">
        <f t="shared" si="21"/>
        <v>$4.46</v>
      </c>
      <c r="G691" s="17">
        <v>0.45</v>
      </c>
    </row>
    <row r="692" spans="1:7" x14ac:dyDescent="0.3">
      <c r="A692" s="11" t="s">
        <v>476</v>
      </c>
      <c r="B692" s="12" t="s">
        <v>477</v>
      </c>
      <c r="C692" s="13" t="s">
        <v>2</v>
      </c>
      <c r="D692" s="14">
        <v>30</v>
      </c>
      <c r="E692" s="15">
        <f t="shared" si="20"/>
        <v>10.059999999999999</v>
      </c>
      <c r="F692" s="16" t="str">
        <f t="shared" si="21"/>
        <v>$4.46</v>
      </c>
      <c r="G692" s="17">
        <v>5.6</v>
      </c>
    </row>
    <row r="693" spans="1:7" x14ac:dyDescent="0.3">
      <c r="A693" s="11" t="s">
        <v>478</v>
      </c>
      <c r="B693" s="12" t="s">
        <v>479</v>
      </c>
      <c r="C693" s="13" t="s">
        <v>2</v>
      </c>
      <c r="D693" s="14">
        <v>9</v>
      </c>
      <c r="E693" s="15">
        <f t="shared" si="20"/>
        <v>3.36</v>
      </c>
      <c r="F693" s="16" t="str">
        <f t="shared" si="21"/>
        <v/>
      </c>
      <c r="G693" s="17">
        <v>3.36</v>
      </c>
    </row>
    <row r="694" spans="1:7" x14ac:dyDescent="0.3">
      <c r="A694" s="11" t="s">
        <v>1094</v>
      </c>
      <c r="B694" s="12" t="s">
        <v>1095</v>
      </c>
      <c r="C694" s="13" t="s">
        <v>2</v>
      </c>
      <c r="D694" s="14">
        <v>30</v>
      </c>
      <c r="E694" s="15">
        <f t="shared" si="20"/>
        <v>0</v>
      </c>
      <c r="F694" s="16" t="str">
        <f t="shared" si="21"/>
        <v/>
      </c>
      <c r="G694" s="17">
        <v>0</v>
      </c>
    </row>
    <row r="695" spans="1:7" x14ac:dyDescent="0.3">
      <c r="A695" s="11" t="s">
        <v>1090</v>
      </c>
      <c r="B695" s="12" t="s">
        <v>1091</v>
      </c>
      <c r="C695" s="13" t="s">
        <v>2</v>
      </c>
      <c r="D695" s="14">
        <v>30</v>
      </c>
      <c r="E695" s="15">
        <f t="shared" si="20"/>
        <v>0</v>
      </c>
      <c r="F695" s="16" t="str">
        <f t="shared" si="21"/>
        <v/>
      </c>
      <c r="G695" s="17">
        <v>0</v>
      </c>
    </row>
    <row r="696" spans="1:7" x14ac:dyDescent="0.3">
      <c r="A696" s="11" t="s">
        <v>1092</v>
      </c>
      <c r="B696" s="12" t="s">
        <v>1093</v>
      </c>
      <c r="C696" s="13" t="s">
        <v>2</v>
      </c>
      <c r="D696" s="14">
        <v>30</v>
      </c>
      <c r="E696" s="15">
        <f t="shared" si="20"/>
        <v>0</v>
      </c>
      <c r="F696" s="16" t="str">
        <f t="shared" si="21"/>
        <v/>
      </c>
      <c r="G696" s="17">
        <v>0</v>
      </c>
    </row>
    <row r="697" spans="1:7" x14ac:dyDescent="0.3">
      <c r="A697" s="11" t="s">
        <v>480</v>
      </c>
      <c r="B697" s="12" t="s">
        <v>481</v>
      </c>
      <c r="C697" s="13" t="s">
        <v>2</v>
      </c>
      <c r="D697" s="14">
        <v>9</v>
      </c>
      <c r="E697" s="15">
        <f t="shared" si="20"/>
        <v>2.1800000000000002</v>
      </c>
      <c r="F697" s="16" t="str">
        <f t="shared" si="21"/>
        <v/>
      </c>
      <c r="G697" s="17">
        <v>2.1800000000000002</v>
      </c>
    </row>
    <row r="698" spans="1:7" x14ac:dyDescent="0.3">
      <c r="A698" s="11" t="s">
        <v>482</v>
      </c>
      <c r="B698" s="12" t="s">
        <v>1339</v>
      </c>
      <c r="C698" s="13" t="s">
        <v>2</v>
      </c>
      <c r="D698" s="14">
        <v>9</v>
      </c>
      <c r="E698" s="15">
        <f t="shared" si="20"/>
        <v>1.35</v>
      </c>
      <c r="F698" s="16" t="str">
        <f t="shared" si="21"/>
        <v/>
      </c>
      <c r="G698" s="17">
        <v>1.35</v>
      </c>
    </row>
    <row r="699" spans="1:7" x14ac:dyDescent="0.3">
      <c r="A699" s="11" t="s">
        <v>483</v>
      </c>
      <c r="B699" s="12" t="s">
        <v>484</v>
      </c>
      <c r="C699" s="13" t="s">
        <v>2</v>
      </c>
      <c r="D699" s="14">
        <v>9</v>
      </c>
      <c r="E699" s="15">
        <f t="shared" si="20"/>
        <v>1.22</v>
      </c>
      <c r="F699" s="16" t="str">
        <f t="shared" si="21"/>
        <v/>
      </c>
      <c r="G699" s="17">
        <v>1.22</v>
      </c>
    </row>
    <row r="700" spans="1:7" x14ac:dyDescent="0.3">
      <c r="A700" s="11" t="s">
        <v>485</v>
      </c>
      <c r="B700" s="12" t="s">
        <v>1340</v>
      </c>
      <c r="C700" s="13" t="s">
        <v>2</v>
      </c>
      <c r="D700" s="14">
        <v>9</v>
      </c>
      <c r="E700" s="15">
        <f t="shared" si="20"/>
        <v>0.7</v>
      </c>
      <c r="F700" s="16" t="str">
        <f t="shared" si="21"/>
        <v/>
      </c>
      <c r="G700" s="17">
        <v>0.7</v>
      </c>
    </row>
    <row r="701" spans="1:7" x14ac:dyDescent="0.3">
      <c r="A701" s="11" t="s">
        <v>486</v>
      </c>
      <c r="B701" s="12" t="s">
        <v>487</v>
      </c>
      <c r="C701" s="13" t="s">
        <v>2</v>
      </c>
      <c r="D701" s="14">
        <v>9</v>
      </c>
      <c r="E701" s="15">
        <f t="shared" si="20"/>
        <v>1.65</v>
      </c>
      <c r="F701" s="16" t="str">
        <f t="shared" si="21"/>
        <v/>
      </c>
      <c r="G701" s="17">
        <v>1.65</v>
      </c>
    </row>
    <row r="702" spans="1:7" x14ac:dyDescent="0.3">
      <c r="A702" s="11" t="s">
        <v>488</v>
      </c>
      <c r="B702" s="12" t="s">
        <v>489</v>
      </c>
      <c r="C702" s="13" t="s">
        <v>2</v>
      </c>
      <c r="D702" s="14">
        <v>9</v>
      </c>
      <c r="E702" s="15">
        <f t="shared" si="20"/>
        <v>2.85</v>
      </c>
      <c r="F702" s="16" t="str">
        <f t="shared" si="21"/>
        <v/>
      </c>
      <c r="G702" s="17">
        <v>2.85</v>
      </c>
    </row>
    <row r="703" spans="1:7" x14ac:dyDescent="0.3">
      <c r="A703" s="11" t="s">
        <v>490</v>
      </c>
      <c r="B703" s="12" t="s">
        <v>491</v>
      </c>
      <c r="C703" s="13" t="s">
        <v>2</v>
      </c>
      <c r="D703" s="14">
        <v>9</v>
      </c>
      <c r="E703" s="15">
        <f t="shared" si="20"/>
        <v>2.31</v>
      </c>
      <c r="F703" s="16" t="str">
        <f t="shared" si="21"/>
        <v/>
      </c>
      <c r="G703" s="17">
        <v>2.31</v>
      </c>
    </row>
    <row r="704" spans="1:7" x14ac:dyDescent="0.3">
      <c r="A704" s="11" t="s">
        <v>1585</v>
      </c>
      <c r="B704" s="12" t="s">
        <v>1586</v>
      </c>
      <c r="C704" s="13" t="s">
        <v>2</v>
      </c>
      <c r="D704" s="14">
        <v>30</v>
      </c>
      <c r="E704" s="15">
        <f t="shared" si="20"/>
        <v>7.6099999999999994</v>
      </c>
      <c r="F704" s="16" t="str">
        <f t="shared" si="21"/>
        <v>$4.46</v>
      </c>
      <c r="G704" s="17">
        <v>3.15</v>
      </c>
    </row>
    <row r="705" spans="1:7" x14ac:dyDescent="0.3">
      <c r="A705" s="11" t="s">
        <v>916</v>
      </c>
      <c r="B705" s="12" t="s">
        <v>1989</v>
      </c>
      <c r="C705" s="13" t="s">
        <v>2</v>
      </c>
      <c r="D705" s="14">
        <v>30</v>
      </c>
      <c r="E705" s="15">
        <f t="shared" si="20"/>
        <v>7.4399999999999995</v>
      </c>
      <c r="F705" s="16" t="str">
        <f t="shared" si="21"/>
        <v>$4.46</v>
      </c>
      <c r="G705" s="17">
        <v>2.98</v>
      </c>
    </row>
    <row r="706" spans="1:7" x14ac:dyDescent="0.3">
      <c r="A706" s="11" t="s">
        <v>492</v>
      </c>
      <c r="B706" s="12" t="s">
        <v>1990</v>
      </c>
      <c r="C706" s="13" t="s">
        <v>2</v>
      </c>
      <c r="D706" s="14">
        <v>30</v>
      </c>
      <c r="E706" s="15">
        <f t="shared" si="20"/>
        <v>129.46</v>
      </c>
      <c r="F706" s="16" t="str">
        <f t="shared" si="21"/>
        <v>$4.46</v>
      </c>
      <c r="G706" s="17">
        <v>125</v>
      </c>
    </row>
    <row r="707" spans="1:7" x14ac:dyDescent="0.3">
      <c r="A707" s="11" t="s">
        <v>493</v>
      </c>
      <c r="B707" s="12" t="s">
        <v>494</v>
      </c>
      <c r="C707" s="13" t="s">
        <v>2</v>
      </c>
      <c r="D707" s="14">
        <v>30</v>
      </c>
      <c r="E707" s="15">
        <f t="shared" si="20"/>
        <v>62.49</v>
      </c>
      <c r="F707" s="16" t="str">
        <f t="shared" si="21"/>
        <v>$4.46</v>
      </c>
      <c r="G707" s="17">
        <v>58.03</v>
      </c>
    </row>
    <row r="708" spans="1:7" x14ac:dyDescent="0.3">
      <c r="A708" s="11" t="s">
        <v>1341</v>
      </c>
      <c r="B708" s="12" t="s">
        <v>1342</v>
      </c>
      <c r="C708" s="13" t="s">
        <v>2</v>
      </c>
      <c r="D708" s="14">
        <v>9</v>
      </c>
      <c r="E708" s="15">
        <f t="shared" si="20"/>
        <v>36.21</v>
      </c>
      <c r="F708" s="16" t="str">
        <f t="shared" si="21"/>
        <v/>
      </c>
      <c r="G708" s="17">
        <v>36.21</v>
      </c>
    </row>
    <row r="709" spans="1:7" x14ac:dyDescent="0.3">
      <c r="A709" s="11" t="s">
        <v>1752</v>
      </c>
      <c r="B709" s="12" t="s">
        <v>1753</v>
      </c>
      <c r="C709" s="13" t="s">
        <v>2</v>
      </c>
      <c r="D709" s="14">
        <v>30</v>
      </c>
      <c r="E709" s="15">
        <f t="shared" ref="E709:E772" si="22">IF(ISTEXT(G709),0,IF(F709="$4.46",F709+G709,G709))</f>
        <v>55.65</v>
      </c>
      <c r="F709" s="16" t="str">
        <f t="shared" ref="F709:F772" si="23">IF(G709=0,"",IF(D709=30,"$4.46",""))</f>
        <v>$4.46</v>
      </c>
      <c r="G709" s="17">
        <v>51.19</v>
      </c>
    </row>
    <row r="710" spans="1:7" x14ac:dyDescent="0.3">
      <c r="A710" s="11" t="s">
        <v>1848</v>
      </c>
      <c r="B710" s="12" t="s">
        <v>1849</v>
      </c>
      <c r="C710" s="13" t="s">
        <v>2</v>
      </c>
      <c r="D710" s="14">
        <v>30</v>
      </c>
      <c r="E710" s="15">
        <f t="shared" si="22"/>
        <v>90.61999999999999</v>
      </c>
      <c r="F710" s="16" t="str">
        <f t="shared" si="23"/>
        <v>$4.46</v>
      </c>
      <c r="G710" s="17">
        <v>86.16</v>
      </c>
    </row>
    <row r="711" spans="1:7" x14ac:dyDescent="0.3">
      <c r="A711" s="11" t="s">
        <v>1850</v>
      </c>
      <c r="B711" s="12" t="s">
        <v>1851</v>
      </c>
      <c r="C711" s="13" t="s">
        <v>2</v>
      </c>
      <c r="D711" s="14">
        <v>30</v>
      </c>
      <c r="E711" s="15">
        <f t="shared" si="22"/>
        <v>135.66</v>
      </c>
      <c r="F711" s="16" t="str">
        <f t="shared" si="23"/>
        <v>$4.46</v>
      </c>
      <c r="G711" s="17">
        <v>131.19999999999999</v>
      </c>
    </row>
    <row r="712" spans="1:7" x14ac:dyDescent="0.3">
      <c r="A712" s="11" t="s">
        <v>2054</v>
      </c>
      <c r="B712" s="12" t="s">
        <v>2055</v>
      </c>
      <c r="C712" s="13" t="s">
        <v>2</v>
      </c>
      <c r="D712" s="14">
        <v>9</v>
      </c>
      <c r="E712" s="15">
        <f t="shared" si="22"/>
        <v>1.1000000000000001</v>
      </c>
      <c r="F712" s="16" t="str">
        <f t="shared" si="23"/>
        <v/>
      </c>
      <c r="G712" s="17">
        <v>1.1000000000000001</v>
      </c>
    </row>
    <row r="713" spans="1:7" x14ac:dyDescent="0.3">
      <c r="A713" s="11" t="s">
        <v>917</v>
      </c>
      <c r="B713" s="12" t="s">
        <v>1991</v>
      </c>
      <c r="C713" s="13" t="s">
        <v>2</v>
      </c>
      <c r="D713" s="14">
        <v>9</v>
      </c>
      <c r="E713" s="15">
        <f t="shared" si="22"/>
        <v>1.23</v>
      </c>
      <c r="F713" s="16" t="str">
        <f t="shared" si="23"/>
        <v/>
      </c>
      <c r="G713" s="17">
        <v>1.23</v>
      </c>
    </row>
    <row r="714" spans="1:7" x14ac:dyDescent="0.3">
      <c r="A714" s="11" t="s">
        <v>495</v>
      </c>
      <c r="B714" s="12" t="s">
        <v>496</v>
      </c>
      <c r="C714" s="13" t="s">
        <v>2</v>
      </c>
      <c r="D714" s="14">
        <v>9</v>
      </c>
      <c r="E714" s="15">
        <f t="shared" si="22"/>
        <v>1.49</v>
      </c>
      <c r="F714" s="16" t="str">
        <f t="shared" si="23"/>
        <v/>
      </c>
      <c r="G714" s="17">
        <v>1.49</v>
      </c>
    </row>
    <row r="715" spans="1:7" x14ac:dyDescent="0.3">
      <c r="A715" s="11" t="s">
        <v>497</v>
      </c>
      <c r="B715" s="12" t="s">
        <v>498</v>
      </c>
      <c r="C715" s="13">
        <v>1</v>
      </c>
      <c r="D715" s="14">
        <v>9</v>
      </c>
      <c r="E715" s="15">
        <f t="shared" si="22"/>
        <v>2316.5100000000002</v>
      </c>
      <c r="F715" s="16" t="str">
        <f t="shared" si="23"/>
        <v/>
      </c>
      <c r="G715" s="17">
        <v>2316.5100000000002</v>
      </c>
    </row>
    <row r="716" spans="1:7" x14ac:dyDescent="0.3">
      <c r="A716" s="11" t="s">
        <v>499</v>
      </c>
      <c r="B716" s="12" t="s">
        <v>500</v>
      </c>
      <c r="C716" s="13">
        <v>1</v>
      </c>
      <c r="D716" s="14">
        <v>9</v>
      </c>
      <c r="E716" s="15">
        <f t="shared" si="22"/>
        <v>64.84</v>
      </c>
      <c r="F716" s="16" t="str">
        <f t="shared" si="23"/>
        <v/>
      </c>
      <c r="G716" s="17">
        <v>64.84</v>
      </c>
    </row>
    <row r="717" spans="1:7" x14ac:dyDescent="0.3">
      <c r="A717" s="11" t="s">
        <v>918</v>
      </c>
      <c r="B717" s="12" t="s">
        <v>919</v>
      </c>
      <c r="C717" s="13">
        <v>1</v>
      </c>
      <c r="D717" s="14">
        <v>9</v>
      </c>
      <c r="E717" s="15">
        <f t="shared" si="22"/>
        <v>1272.44</v>
      </c>
      <c r="F717" s="16" t="str">
        <f t="shared" si="23"/>
        <v/>
      </c>
      <c r="G717" s="17">
        <v>1272.44</v>
      </c>
    </row>
    <row r="718" spans="1:7" x14ac:dyDescent="0.3">
      <c r="A718" s="11" t="s">
        <v>920</v>
      </c>
      <c r="B718" s="12" t="s">
        <v>921</v>
      </c>
      <c r="C718" s="13">
        <v>1</v>
      </c>
      <c r="D718" s="14">
        <v>9</v>
      </c>
      <c r="E718" s="15">
        <f t="shared" si="22"/>
        <v>978.32</v>
      </c>
      <c r="F718" s="16" t="str">
        <f t="shared" si="23"/>
        <v/>
      </c>
      <c r="G718" s="17">
        <v>978.32</v>
      </c>
    </row>
    <row r="719" spans="1:7" x14ac:dyDescent="0.3">
      <c r="A719" s="11" t="s">
        <v>922</v>
      </c>
      <c r="B719" s="12" t="s">
        <v>923</v>
      </c>
      <c r="C719" s="13">
        <v>1</v>
      </c>
      <c r="D719" s="14">
        <v>9</v>
      </c>
      <c r="E719" s="15">
        <f t="shared" si="22"/>
        <v>1272.44</v>
      </c>
      <c r="F719" s="16" t="str">
        <f t="shared" si="23"/>
        <v/>
      </c>
      <c r="G719" s="17">
        <v>1272.44</v>
      </c>
    </row>
    <row r="720" spans="1:7" x14ac:dyDescent="0.3">
      <c r="A720" s="18" t="s">
        <v>924</v>
      </c>
      <c r="B720" s="19" t="s">
        <v>1925</v>
      </c>
      <c r="C720" s="18">
        <v>1</v>
      </c>
      <c r="D720" s="20">
        <v>9</v>
      </c>
      <c r="E720" s="15">
        <f t="shared" si="22"/>
        <v>1187</v>
      </c>
      <c r="F720" s="16" t="str">
        <f t="shared" si="23"/>
        <v/>
      </c>
      <c r="G720" s="17">
        <v>1187</v>
      </c>
    </row>
    <row r="721" spans="1:7" x14ac:dyDescent="0.3">
      <c r="A721" s="11" t="s">
        <v>925</v>
      </c>
      <c r="B721" s="12" t="s">
        <v>926</v>
      </c>
      <c r="C721" s="13">
        <v>1</v>
      </c>
      <c r="D721" s="14">
        <v>9</v>
      </c>
      <c r="E721" s="15">
        <f t="shared" si="22"/>
        <v>1059.52</v>
      </c>
      <c r="F721" s="16" t="str">
        <f t="shared" si="23"/>
        <v/>
      </c>
      <c r="G721" s="17">
        <v>1059.52</v>
      </c>
    </row>
    <row r="722" spans="1:7" x14ac:dyDescent="0.3">
      <c r="A722" s="11" t="s">
        <v>1082</v>
      </c>
      <c r="B722" s="12" t="s">
        <v>1083</v>
      </c>
      <c r="C722" s="13">
        <v>1</v>
      </c>
      <c r="D722" s="14">
        <v>9</v>
      </c>
      <c r="E722" s="15">
        <f t="shared" si="22"/>
        <v>0</v>
      </c>
      <c r="F722" s="16" t="str">
        <f t="shared" si="23"/>
        <v/>
      </c>
      <c r="G722" s="17">
        <v>0</v>
      </c>
    </row>
    <row r="723" spans="1:7" x14ac:dyDescent="0.3">
      <c r="A723" s="11" t="s">
        <v>927</v>
      </c>
      <c r="B723" s="12" t="s">
        <v>928</v>
      </c>
      <c r="C723" s="13">
        <v>1</v>
      </c>
      <c r="D723" s="14">
        <v>9</v>
      </c>
      <c r="E723" s="15">
        <f t="shared" si="22"/>
        <v>1275.3599999999999</v>
      </c>
      <c r="F723" s="16" t="str">
        <f t="shared" si="23"/>
        <v/>
      </c>
      <c r="G723" s="17">
        <v>1275.3599999999999</v>
      </c>
    </row>
    <row r="724" spans="1:7" x14ac:dyDescent="0.3">
      <c r="A724" s="11" t="s">
        <v>501</v>
      </c>
      <c r="B724" s="12" t="s">
        <v>1992</v>
      </c>
      <c r="C724" s="13">
        <v>1</v>
      </c>
      <c r="D724" s="14">
        <v>9</v>
      </c>
      <c r="E724" s="15">
        <f t="shared" si="22"/>
        <v>338.8</v>
      </c>
      <c r="F724" s="16" t="str">
        <f t="shared" si="23"/>
        <v/>
      </c>
      <c r="G724" s="17">
        <v>338.8</v>
      </c>
    </row>
    <row r="725" spans="1:7" x14ac:dyDescent="0.3">
      <c r="A725" s="11" t="s">
        <v>502</v>
      </c>
      <c r="B725" s="12" t="s">
        <v>1034</v>
      </c>
      <c r="C725" s="13">
        <v>1</v>
      </c>
      <c r="D725" s="14">
        <v>9</v>
      </c>
      <c r="E725" s="15">
        <f t="shared" si="22"/>
        <v>203.66</v>
      </c>
      <c r="F725" s="16" t="str">
        <f t="shared" si="23"/>
        <v/>
      </c>
      <c r="G725" s="17">
        <v>203.66</v>
      </c>
    </row>
    <row r="726" spans="1:7" x14ac:dyDescent="0.3">
      <c r="A726" s="18" t="s">
        <v>929</v>
      </c>
      <c r="B726" s="19" t="s">
        <v>1993</v>
      </c>
      <c r="C726" s="18">
        <v>1</v>
      </c>
      <c r="D726" s="20">
        <v>9</v>
      </c>
      <c r="E726" s="15">
        <f t="shared" si="22"/>
        <v>516.41</v>
      </c>
      <c r="F726" s="16" t="str">
        <f t="shared" si="23"/>
        <v/>
      </c>
      <c r="G726" s="17">
        <v>516.41</v>
      </c>
    </row>
    <row r="727" spans="1:7" x14ac:dyDescent="0.3">
      <c r="A727" s="11" t="s">
        <v>503</v>
      </c>
      <c r="B727" s="12" t="s">
        <v>1994</v>
      </c>
      <c r="C727" s="13">
        <v>1</v>
      </c>
      <c r="D727" s="14">
        <v>9</v>
      </c>
      <c r="E727" s="15">
        <f t="shared" si="22"/>
        <v>529.89</v>
      </c>
      <c r="F727" s="16" t="str">
        <f t="shared" si="23"/>
        <v/>
      </c>
      <c r="G727" s="17">
        <v>529.89</v>
      </c>
    </row>
    <row r="728" spans="1:7" x14ac:dyDescent="0.3">
      <c r="A728" s="11" t="s">
        <v>930</v>
      </c>
      <c r="B728" s="12" t="s">
        <v>1995</v>
      </c>
      <c r="C728" s="13">
        <v>1</v>
      </c>
      <c r="D728" s="14">
        <v>9</v>
      </c>
      <c r="E728" s="15">
        <f t="shared" si="22"/>
        <v>430</v>
      </c>
      <c r="F728" s="16" t="str">
        <f t="shared" si="23"/>
        <v/>
      </c>
      <c r="G728" s="17">
        <v>430</v>
      </c>
    </row>
    <row r="729" spans="1:7" x14ac:dyDescent="0.3">
      <c r="A729" s="11" t="s">
        <v>1053</v>
      </c>
      <c r="B729" s="12" t="s">
        <v>1054</v>
      </c>
      <c r="C729" s="13" t="s">
        <v>2</v>
      </c>
      <c r="D729" s="14">
        <v>30</v>
      </c>
      <c r="E729" s="15">
        <f t="shared" si="22"/>
        <v>1051.3900000000001</v>
      </c>
      <c r="F729" s="16" t="str">
        <f t="shared" si="23"/>
        <v>$4.46</v>
      </c>
      <c r="G729" s="17">
        <v>1046.93</v>
      </c>
    </row>
    <row r="730" spans="1:7" x14ac:dyDescent="0.3">
      <c r="A730" s="11" t="s">
        <v>931</v>
      </c>
      <c r="B730" s="12" t="s">
        <v>1996</v>
      </c>
      <c r="C730" s="13" t="s">
        <v>2</v>
      </c>
      <c r="D730" s="14">
        <v>9</v>
      </c>
      <c r="E730" s="15">
        <f t="shared" si="22"/>
        <v>6.24</v>
      </c>
      <c r="F730" s="16" t="str">
        <f t="shared" si="23"/>
        <v/>
      </c>
      <c r="G730" s="17">
        <v>6.24</v>
      </c>
    </row>
    <row r="731" spans="1:7" x14ac:dyDescent="0.3">
      <c r="A731" s="11" t="s">
        <v>932</v>
      </c>
      <c r="B731" s="12" t="s">
        <v>1997</v>
      </c>
      <c r="C731" s="13" t="s">
        <v>2</v>
      </c>
      <c r="D731" s="14">
        <v>9</v>
      </c>
      <c r="E731" s="15">
        <f t="shared" si="22"/>
        <v>3.81</v>
      </c>
      <c r="F731" s="16" t="str">
        <f t="shared" si="23"/>
        <v/>
      </c>
      <c r="G731" s="17">
        <v>3.81</v>
      </c>
    </row>
    <row r="732" spans="1:7" x14ac:dyDescent="0.3">
      <c r="A732" s="11" t="s">
        <v>504</v>
      </c>
      <c r="B732" s="12" t="s">
        <v>1998</v>
      </c>
      <c r="C732" s="13" t="s">
        <v>2</v>
      </c>
      <c r="D732" s="14">
        <v>9</v>
      </c>
      <c r="E732" s="15">
        <f t="shared" si="22"/>
        <v>70.28</v>
      </c>
      <c r="F732" s="16" t="str">
        <f t="shared" si="23"/>
        <v/>
      </c>
      <c r="G732" s="17">
        <v>70.28</v>
      </c>
    </row>
    <row r="733" spans="1:7" x14ac:dyDescent="0.3">
      <c r="A733" s="11" t="s">
        <v>933</v>
      </c>
      <c r="B733" s="12" t="s">
        <v>1999</v>
      </c>
      <c r="C733" s="13" t="s">
        <v>2</v>
      </c>
      <c r="D733" s="14">
        <v>9</v>
      </c>
      <c r="E733" s="15">
        <f t="shared" si="22"/>
        <v>18.13</v>
      </c>
      <c r="F733" s="16" t="str">
        <f t="shared" si="23"/>
        <v/>
      </c>
      <c r="G733" s="17">
        <v>18.13</v>
      </c>
    </row>
    <row r="734" spans="1:7" x14ac:dyDescent="0.3">
      <c r="A734" s="11" t="s">
        <v>505</v>
      </c>
      <c r="B734" s="12" t="s">
        <v>2000</v>
      </c>
      <c r="C734" s="13" t="s">
        <v>2</v>
      </c>
      <c r="D734" s="14">
        <v>9</v>
      </c>
      <c r="E734" s="15">
        <f t="shared" si="22"/>
        <v>98.14</v>
      </c>
      <c r="F734" s="16" t="str">
        <f t="shared" si="23"/>
        <v/>
      </c>
      <c r="G734" s="17">
        <v>98.14</v>
      </c>
    </row>
    <row r="735" spans="1:7" x14ac:dyDescent="0.3">
      <c r="A735" s="11" t="s">
        <v>506</v>
      </c>
      <c r="B735" s="12" t="s">
        <v>2001</v>
      </c>
      <c r="C735" s="13" t="s">
        <v>2</v>
      </c>
      <c r="D735" s="14">
        <v>9</v>
      </c>
      <c r="E735" s="15">
        <f t="shared" si="22"/>
        <v>100.33</v>
      </c>
      <c r="F735" s="16" t="str">
        <f t="shared" si="23"/>
        <v/>
      </c>
      <c r="G735" s="17">
        <v>100.33</v>
      </c>
    </row>
    <row r="736" spans="1:7" x14ac:dyDescent="0.3">
      <c r="A736" s="11" t="s">
        <v>507</v>
      </c>
      <c r="B736" s="12" t="s">
        <v>2002</v>
      </c>
      <c r="C736" s="13" t="s">
        <v>2</v>
      </c>
      <c r="D736" s="14">
        <v>9</v>
      </c>
      <c r="E736" s="15">
        <f t="shared" si="22"/>
        <v>6.02</v>
      </c>
      <c r="F736" s="16" t="str">
        <f t="shared" si="23"/>
        <v/>
      </c>
      <c r="G736" s="17">
        <v>6.02</v>
      </c>
    </row>
    <row r="737" spans="1:7" x14ac:dyDescent="0.3">
      <c r="A737" s="11" t="s">
        <v>934</v>
      </c>
      <c r="B737" s="12" t="s">
        <v>2003</v>
      </c>
      <c r="C737" s="13" t="s">
        <v>2</v>
      </c>
      <c r="D737" s="14">
        <v>9</v>
      </c>
      <c r="E737" s="15">
        <f t="shared" si="22"/>
        <v>533.59</v>
      </c>
      <c r="F737" s="16" t="str">
        <f t="shared" si="23"/>
        <v/>
      </c>
      <c r="G737" s="17">
        <v>533.59</v>
      </c>
    </row>
    <row r="738" spans="1:7" x14ac:dyDescent="0.3">
      <c r="A738" s="11" t="s">
        <v>508</v>
      </c>
      <c r="B738" s="12" t="s">
        <v>2004</v>
      </c>
      <c r="C738" s="13" t="s">
        <v>2</v>
      </c>
      <c r="D738" s="14">
        <v>9</v>
      </c>
      <c r="E738" s="15">
        <f t="shared" si="22"/>
        <v>565.28</v>
      </c>
      <c r="F738" s="16" t="str">
        <f t="shared" si="23"/>
        <v/>
      </c>
      <c r="G738" s="17">
        <v>565.28</v>
      </c>
    </row>
    <row r="739" spans="1:7" x14ac:dyDescent="0.3">
      <c r="A739" s="11" t="s">
        <v>935</v>
      </c>
      <c r="B739" s="12" t="s">
        <v>2005</v>
      </c>
      <c r="C739" s="13" t="s">
        <v>2</v>
      </c>
      <c r="D739" s="14">
        <v>9</v>
      </c>
      <c r="E739" s="15">
        <f t="shared" si="22"/>
        <v>0.57999999999999996</v>
      </c>
      <c r="F739" s="16" t="str">
        <f t="shared" si="23"/>
        <v/>
      </c>
      <c r="G739" s="17">
        <v>0.57999999999999996</v>
      </c>
    </row>
    <row r="740" spans="1:7" x14ac:dyDescent="0.3">
      <c r="A740" s="11" t="s">
        <v>509</v>
      </c>
      <c r="B740" s="12" t="s">
        <v>2006</v>
      </c>
      <c r="C740" s="13" t="s">
        <v>2</v>
      </c>
      <c r="D740" s="14">
        <v>9</v>
      </c>
      <c r="E740" s="15">
        <f t="shared" si="22"/>
        <v>3.12</v>
      </c>
      <c r="F740" s="16" t="str">
        <f t="shared" si="23"/>
        <v/>
      </c>
      <c r="G740" s="17">
        <v>3.12</v>
      </c>
    </row>
    <row r="741" spans="1:7" x14ac:dyDescent="0.3">
      <c r="A741" s="11" t="s">
        <v>936</v>
      </c>
      <c r="B741" s="12" t="s">
        <v>2007</v>
      </c>
      <c r="C741" s="13" t="s">
        <v>2</v>
      </c>
      <c r="D741" s="14">
        <v>9</v>
      </c>
      <c r="E741" s="15">
        <f t="shared" si="22"/>
        <v>10.43</v>
      </c>
      <c r="F741" s="16" t="str">
        <f t="shared" si="23"/>
        <v/>
      </c>
      <c r="G741" s="17">
        <v>10.43</v>
      </c>
    </row>
    <row r="742" spans="1:7" x14ac:dyDescent="0.3">
      <c r="A742" s="11" t="s">
        <v>937</v>
      </c>
      <c r="B742" s="12" t="s">
        <v>938</v>
      </c>
      <c r="C742" s="13">
        <v>1</v>
      </c>
      <c r="D742" s="14">
        <v>9</v>
      </c>
      <c r="E742" s="15">
        <f t="shared" si="22"/>
        <v>3.51</v>
      </c>
      <c r="F742" s="16" t="str">
        <f t="shared" si="23"/>
        <v/>
      </c>
      <c r="G742" s="17">
        <v>3.51</v>
      </c>
    </row>
    <row r="743" spans="1:7" x14ac:dyDescent="0.3">
      <c r="A743" s="11" t="s">
        <v>510</v>
      </c>
      <c r="B743" s="12" t="s">
        <v>511</v>
      </c>
      <c r="C743" s="13">
        <v>1</v>
      </c>
      <c r="D743" s="14">
        <v>9</v>
      </c>
      <c r="E743" s="15">
        <f t="shared" si="22"/>
        <v>244.5</v>
      </c>
      <c r="F743" s="16" t="str">
        <f t="shared" si="23"/>
        <v/>
      </c>
      <c r="G743" s="17">
        <v>244.5</v>
      </c>
    </row>
    <row r="744" spans="1:7" x14ac:dyDescent="0.3">
      <c r="A744" s="11" t="s">
        <v>512</v>
      </c>
      <c r="B744" s="12" t="s">
        <v>513</v>
      </c>
      <c r="C744" s="13">
        <v>1</v>
      </c>
      <c r="D744" s="14">
        <v>9</v>
      </c>
      <c r="E744" s="15">
        <f t="shared" si="22"/>
        <v>28.32</v>
      </c>
      <c r="F744" s="16" t="str">
        <f t="shared" si="23"/>
        <v/>
      </c>
      <c r="G744" s="17">
        <v>28.32</v>
      </c>
    </row>
    <row r="745" spans="1:7" x14ac:dyDescent="0.3">
      <c r="A745" s="11" t="s">
        <v>939</v>
      </c>
      <c r="B745" s="12" t="s">
        <v>940</v>
      </c>
      <c r="C745" s="13">
        <v>1</v>
      </c>
      <c r="D745" s="14">
        <v>9</v>
      </c>
      <c r="E745" s="15">
        <f t="shared" si="22"/>
        <v>1.85</v>
      </c>
      <c r="F745" s="16" t="str">
        <f t="shared" si="23"/>
        <v/>
      </c>
      <c r="G745" s="17">
        <v>1.85</v>
      </c>
    </row>
    <row r="746" spans="1:7" x14ac:dyDescent="0.3">
      <c r="A746" s="11" t="s">
        <v>514</v>
      </c>
      <c r="B746" s="12" t="s">
        <v>515</v>
      </c>
      <c r="C746" s="13">
        <v>1</v>
      </c>
      <c r="D746" s="14">
        <v>9</v>
      </c>
      <c r="E746" s="15">
        <f t="shared" si="22"/>
        <v>213.76</v>
      </c>
      <c r="F746" s="16" t="str">
        <f t="shared" si="23"/>
        <v/>
      </c>
      <c r="G746" s="17">
        <v>213.76</v>
      </c>
    </row>
    <row r="747" spans="1:7" x14ac:dyDescent="0.3">
      <c r="A747" s="11" t="s">
        <v>941</v>
      </c>
      <c r="B747" s="12" t="s">
        <v>942</v>
      </c>
      <c r="C747" s="13">
        <v>1</v>
      </c>
      <c r="D747" s="14">
        <v>9</v>
      </c>
      <c r="E747" s="15">
        <f t="shared" si="22"/>
        <v>2423.63</v>
      </c>
      <c r="F747" s="16" t="str">
        <f t="shared" si="23"/>
        <v/>
      </c>
      <c r="G747" s="17">
        <v>2423.63</v>
      </c>
    </row>
    <row r="748" spans="1:7" x14ac:dyDescent="0.3">
      <c r="A748" s="11" t="s">
        <v>1343</v>
      </c>
      <c r="B748" s="12" t="s">
        <v>1344</v>
      </c>
      <c r="C748" s="13">
        <v>1</v>
      </c>
      <c r="D748" s="14">
        <v>9</v>
      </c>
      <c r="E748" s="15">
        <f t="shared" si="22"/>
        <v>695.21</v>
      </c>
      <c r="F748" s="16" t="str">
        <f t="shared" si="23"/>
        <v/>
      </c>
      <c r="G748" s="17">
        <v>695.21</v>
      </c>
    </row>
    <row r="749" spans="1:7" x14ac:dyDescent="0.3">
      <c r="A749" s="11" t="s">
        <v>1587</v>
      </c>
      <c r="B749" s="12" t="s">
        <v>1588</v>
      </c>
      <c r="C749" s="13">
        <v>1</v>
      </c>
      <c r="D749" s="14">
        <v>9</v>
      </c>
      <c r="E749" s="15">
        <f t="shared" si="22"/>
        <v>196.75</v>
      </c>
      <c r="F749" s="16" t="str">
        <f t="shared" si="23"/>
        <v/>
      </c>
      <c r="G749" s="17">
        <v>196.75</v>
      </c>
    </row>
    <row r="750" spans="1:7" x14ac:dyDescent="0.3">
      <c r="A750" s="11" t="s">
        <v>1731</v>
      </c>
      <c r="B750" s="12" t="s">
        <v>1732</v>
      </c>
      <c r="C750" s="13" t="s">
        <v>2</v>
      </c>
      <c r="D750" s="14">
        <v>9</v>
      </c>
      <c r="E750" s="15">
        <f t="shared" si="22"/>
        <v>0.7</v>
      </c>
      <c r="F750" s="16" t="str">
        <f t="shared" si="23"/>
        <v/>
      </c>
      <c r="G750" s="17">
        <v>0.7</v>
      </c>
    </row>
    <row r="751" spans="1:7" x14ac:dyDescent="0.3">
      <c r="A751" s="11" t="s">
        <v>943</v>
      </c>
      <c r="B751" s="12" t="s">
        <v>944</v>
      </c>
      <c r="C751" s="13">
        <v>1</v>
      </c>
      <c r="D751" s="14">
        <v>9</v>
      </c>
      <c r="E751" s="15">
        <f t="shared" si="22"/>
        <v>11.35</v>
      </c>
      <c r="F751" s="16" t="str">
        <f t="shared" si="23"/>
        <v/>
      </c>
      <c r="G751" s="17">
        <v>11.35</v>
      </c>
    </row>
    <row r="752" spans="1:7" x14ac:dyDescent="0.3">
      <c r="A752" s="11" t="s">
        <v>1589</v>
      </c>
      <c r="B752" s="12" t="s">
        <v>1590</v>
      </c>
      <c r="C752" s="13">
        <v>1</v>
      </c>
      <c r="D752" s="14">
        <v>9</v>
      </c>
      <c r="E752" s="15">
        <f t="shared" si="22"/>
        <v>2.2999999999999998</v>
      </c>
      <c r="F752" s="16" t="str">
        <f t="shared" si="23"/>
        <v/>
      </c>
      <c r="G752" s="17">
        <v>2.2999999999999998</v>
      </c>
    </row>
    <row r="753" spans="1:7" x14ac:dyDescent="0.3">
      <c r="A753" s="18" t="s">
        <v>1345</v>
      </c>
      <c r="B753" s="19" t="s">
        <v>1346</v>
      </c>
      <c r="C753" s="18" t="s">
        <v>2</v>
      </c>
      <c r="D753" s="20">
        <v>9</v>
      </c>
      <c r="E753" s="15">
        <f t="shared" si="22"/>
        <v>0.4</v>
      </c>
      <c r="F753" s="16" t="str">
        <f t="shared" si="23"/>
        <v/>
      </c>
      <c r="G753" s="17">
        <v>0.4</v>
      </c>
    </row>
    <row r="754" spans="1:7" x14ac:dyDescent="0.3">
      <c r="A754" s="11" t="s">
        <v>1769</v>
      </c>
      <c r="B754" s="12" t="s">
        <v>1770</v>
      </c>
      <c r="C754" s="13">
        <v>1</v>
      </c>
      <c r="D754" s="14">
        <v>9</v>
      </c>
      <c r="E754" s="15">
        <f t="shared" si="22"/>
        <v>1.3</v>
      </c>
      <c r="F754" s="16" t="str">
        <f t="shared" si="23"/>
        <v/>
      </c>
      <c r="G754" s="17">
        <v>1.3</v>
      </c>
    </row>
    <row r="755" spans="1:7" x14ac:dyDescent="0.3">
      <c r="A755" s="11" t="s">
        <v>1926</v>
      </c>
      <c r="B755" s="12" t="s">
        <v>1927</v>
      </c>
      <c r="C755" s="13">
        <v>1</v>
      </c>
      <c r="D755" s="14">
        <v>9</v>
      </c>
      <c r="E755" s="15">
        <f t="shared" si="22"/>
        <v>0.16</v>
      </c>
      <c r="F755" s="16" t="str">
        <f t="shared" si="23"/>
        <v/>
      </c>
      <c r="G755" s="17">
        <v>0.16</v>
      </c>
    </row>
    <row r="756" spans="1:7" x14ac:dyDescent="0.3">
      <c r="A756" s="11" t="s">
        <v>1591</v>
      </c>
      <c r="B756" s="12" t="s">
        <v>1592</v>
      </c>
      <c r="C756" s="13">
        <v>1</v>
      </c>
      <c r="D756" s="14">
        <v>9</v>
      </c>
      <c r="E756" s="15">
        <f t="shared" si="22"/>
        <v>52.12</v>
      </c>
      <c r="F756" s="16" t="str">
        <f t="shared" si="23"/>
        <v/>
      </c>
      <c r="G756" s="17">
        <v>52.12</v>
      </c>
    </row>
    <row r="757" spans="1:7" x14ac:dyDescent="0.3">
      <c r="A757" s="11" t="s">
        <v>516</v>
      </c>
      <c r="B757" s="12" t="s">
        <v>1026</v>
      </c>
      <c r="C757" s="13">
        <v>1</v>
      </c>
      <c r="D757" s="14">
        <v>9</v>
      </c>
      <c r="E757" s="15">
        <f t="shared" si="22"/>
        <v>0.74</v>
      </c>
      <c r="F757" s="16" t="str">
        <f t="shared" si="23"/>
        <v/>
      </c>
      <c r="G757" s="17">
        <v>0.74</v>
      </c>
    </row>
    <row r="758" spans="1:7" x14ac:dyDescent="0.3">
      <c r="A758" s="11" t="s">
        <v>517</v>
      </c>
      <c r="B758" s="12" t="s">
        <v>1028</v>
      </c>
      <c r="C758" s="13">
        <v>1</v>
      </c>
      <c r="D758" s="14">
        <v>9</v>
      </c>
      <c r="E758" s="15">
        <f t="shared" si="22"/>
        <v>1.55</v>
      </c>
      <c r="F758" s="16" t="str">
        <f t="shared" si="23"/>
        <v/>
      </c>
      <c r="G758" s="17">
        <v>1.55</v>
      </c>
    </row>
    <row r="759" spans="1:7" x14ac:dyDescent="0.3">
      <c r="A759" s="11" t="s">
        <v>945</v>
      </c>
      <c r="B759" s="12" t="s">
        <v>1024</v>
      </c>
      <c r="C759" s="13">
        <v>1</v>
      </c>
      <c r="D759" s="14">
        <v>9</v>
      </c>
      <c r="E759" s="15">
        <f t="shared" si="22"/>
        <v>0.23</v>
      </c>
      <c r="F759" s="16" t="str">
        <f t="shared" si="23"/>
        <v/>
      </c>
      <c r="G759" s="17">
        <v>0.23</v>
      </c>
    </row>
    <row r="760" spans="1:7" x14ac:dyDescent="0.3">
      <c r="A760" s="11" t="s">
        <v>518</v>
      </c>
      <c r="B760" s="12" t="s">
        <v>1025</v>
      </c>
      <c r="C760" s="13">
        <v>1</v>
      </c>
      <c r="D760" s="14">
        <v>9</v>
      </c>
      <c r="E760" s="15">
        <f t="shared" si="22"/>
        <v>0.06</v>
      </c>
      <c r="F760" s="16" t="str">
        <f t="shared" si="23"/>
        <v/>
      </c>
      <c r="G760" s="17">
        <v>0.06</v>
      </c>
    </row>
    <row r="761" spans="1:7" x14ac:dyDescent="0.3">
      <c r="A761" s="11" t="s">
        <v>519</v>
      </c>
      <c r="B761" s="12" t="s">
        <v>1027</v>
      </c>
      <c r="C761" s="13">
        <v>1</v>
      </c>
      <c r="D761" s="14">
        <v>9</v>
      </c>
      <c r="E761" s="15">
        <f t="shared" si="22"/>
        <v>56.78</v>
      </c>
      <c r="F761" s="16" t="str">
        <f t="shared" si="23"/>
        <v/>
      </c>
      <c r="G761" s="17">
        <v>56.78</v>
      </c>
    </row>
    <row r="762" spans="1:7" x14ac:dyDescent="0.3">
      <c r="A762" s="11" t="s">
        <v>1016</v>
      </c>
      <c r="B762" s="12" t="s">
        <v>1017</v>
      </c>
      <c r="C762" s="13">
        <v>1</v>
      </c>
      <c r="D762" s="14">
        <v>9</v>
      </c>
      <c r="E762" s="15">
        <f t="shared" si="22"/>
        <v>0</v>
      </c>
      <c r="F762" s="16" t="str">
        <f t="shared" si="23"/>
        <v/>
      </c>
      <c r="G762" s="17">
        <v>0</v>
      </c>
    </row>
    <row r="763" spans="1:7" x14ac:dyDescent="0.3">
      <c r="A763" s="11" t="s">
        <v>1078</v>
      </c>
      <c r="B763" s="12" t="s">
        <v>1079</v>
      </c>
      <c r="C763" s="13">
        <v>1</v>
      </c>
      <c r="D763" s="14">
        <v>9</v>
      </c>
      <c r="E763" s="15">
        <f t="shared" si="22"/>
        <v>0</v>
      </c>
      <c r="F763" s="16" t="str">
        <f t="shared" si="23"/>
        <v/>
      </c>
      <c r="G763" s="17">
        <v>0</v>
      </c>
    </row>
    <row r="764" spans="1:7" x14ac:dyDescent="0.3">
      <c r="A764" s="11" t="s">
        <v>1928</v>
      </c>
      <c r="B764" s="12" t="s">
        <v>1448</v>
      </c>
      <c r="C764" s="13" t="s">
        <v>2</v>
      </c>
      <c r="D764" s="14">
        <v>9</v>
      </c>
      <c r="E764" s="15">
        <f t="shared" si="22"/>
        <v>2</v>
      </c>
      <c r="F764" s="16" t="str">
        <f t="shared" si="23"/>
        <v/>
      </c>
      <c r="G764" s="17">
        <v>2</v>
      </c>
    </row>
    <row r="765" spans="1:7" x14ac:dyDescent="0.3">
      <c r="A765" s="11" t="s">
        <v>1424</v>
      </c>
      <c r="B765" s="12" t="s">
        <v>1425</v>
      </c>
      <c r="C765" s="13">
        <v>1</v>
      </c>
      <c r="D765" s="14">
        <v>9</v>
      </c>
      <c r="E765" s="15">
        <f t="shared" si="22"/>
        <v>0.08</v>
      </c>
      <c r="F765" s="16" t="str">
        <f t="shared" si="23"/>
        <v/>
      </c>
      <c r="G765" s="17">
        <v>0.08</v>
      </c>
    </row>
    <row r="766" spans="1:7" x14ac:dyDescent="0.3">
      <c r="A766" s="11" t="s">
        <v>1426</v>
      </c>
      <c r="B766" s="12" t="s">
        <v>1427</v>
      </c>
      <c r="C766" s="13">
        <v>1</v>
      </c>
      <c r="D766" s="14">
        <v>9</v>
      </c>
      <c r="E766" s="15">
        <f t="shared" si="22"/>
        <v>0.36</v>
      </c>
      <c r="F766" s="16" t="str">
        <f t="shared" si="23"/>
        <v/>
      </c>
      <c r="G766" s="17">
        <v>0.36</v>
      </c>
    </row>
    <row r="767" spans="1:7" x14ac:dyDescent="0.3">
      <c r="A767" s="11" t="s">
        <v>1593</v>
      </c>
      <c r="B767" s="12" t="s">
        <v>1594</v>
      </c>
      <c r="C767" s="13">
        <v>1</v>
      </c>
      <c r="D767" s="14">
        <v>9</v>
      </c>
      <c r="E767" s="15">
        <f t="shared" si="22"/>
        <v>16.47</v>
      </c>
      <c r="F767" s="16" t="str">
        <f t="shared" si="23"/>
        <v/>
      </c>
      <c r="G767" s="17">
        <v>16.47</v>
      </c>
    </row>
    <row r="768" spans="1:7" x14ac:dyDescent="0.3">
      <c r="A768" s="11" t="s">
        <v>1347</v>
      </c>
      <c r="B768" s="12" t="s">
        <v>1348</v>
      </c>
      <c r="C768" s="13">
        <v>1</v>
      </c>
      <c r="D768" s="14">
        <v>9</v>
      </c>
      <c r="E768" s="15">
        <f t="shared" si="22"/>
        <v>22.92</v>
      </c>
      <c r="F768" s="16" t="str">
        <f t="shared" si="23"/>
        <v/>
      </c>
      <c r="G768" s="17">
        <v>22.92</v>
      </c>
    </row>
    <row r="769" spans="1:7" x14ac:dyDescent="0.3">
      <c r="A769" s="11" t="s">
        <v>520</v>
      </c>
      <c r="B769" s="12" t="s">
        <v>521</v>
      </c>
      <c r="C769" s="13">
        <v>1</v>
      </c>
      <c r="D769" s="14">
        <v>9</v>
      </c>
      <c r="E769" s="15">
        <f t="shared" si="22"/>
        <v>3.68</v>
      </c>
      <c r="F769" s="16" t="str">
        <f t="shared" si="23"/>
        <v/>
      </c>
      <c r="G769" s="17">
        <v>3.68</v>
      </c>
    </row>
    <row r="770" spans="1:7" x14ac:dyDescent="0.3">
      <c r="A770" s="11" t="s">
        <v>522</v>
      </c>
      <c r="B770" s="12" t="s">
        <v>523</v>
      </c>
      <c r="C770" s="13" t="s">
        <v>2</v>
      </c>
      <c r="D770" s="14">
        <v>9</v>
      </c>
      <c r="E770" s="15">
        <f t="shared" si="22"/>
        <v>2.71</v>
      </c>
      <c r="F770" s="16" t="str">
        <f t="shared" si="23"/>
        <v/>
      </c>
      <c r="G770" s="17">
        <v>2.71</v>
      </c>
    </row>
    <row r="771" spans="1:7" x14ac:dyDescent="0.3">
      <c r="A771" s="11" t="s">
        <v>1929</v>
      </c>
      <c r="B771" s="12" t="s">
        <v>1930</v>
      </c>
      <c r="C771" s="13" t="s">
        <v>2</v>
      </c>
      <c r="D771" s="14">
        <v>30</v>
      </c>
      <c r="E771" s="15">
        <f t="shared" si="22"/>
        <v>0</v>
      </c>
      <c r="F771" s="16" t="str">
        <f t="shared" si="23"/>
        <v/>
      </c>
      <c r="G771" s="17">
        <v>0</v>
      </c>
    </row>
    <row r="772" spans="1:7" x14ac:dyDescent="0.3">
      <c r="A772" s="11" t="s">
        <v>1852</v>
      </c>
      <c r="B772" s="12" t="s">
        <v>1853</v>
      </c>
      <c r="C772" s="13" t="s">
        <v>2</v>
      </c>
      <c r="D772" s="14">
        <v>9</v>
      </c>
      <c r="E772" s="15">
        <f t="shared" si="22"/>
        <v>52.5</v>
      </c>
      <c r="F772" s="16" t="str">
        <f t="shared" si="23"/>
        <v/>
      </c>
      <c r="G772" s="17">
        <v>52.5</v>
      </c>
    </row>
    <row r="773" spans="1:7" x14ac:dyDescent="0.3">
      <c r="A773" s="11" t="s">
        <v>524</v>
      </c>
      <c r="B773" s="12" t="s">
        <v>525</v>
      </c>
      <c r="C773" s="13" t="s">
        <v>2</v>
      </c>
      <c r="D773" s="14">
        <v>9</v>
      </c>
      <c r="E773" s="15">
        <f t="shared" ref="E773:E836" si="24">IF(ISTEXT(G773),0,IF(F773="$4.46",F773+G773,G773))</f>
        <v>6078.44</v>
      </c>
      <c r="F773" s="16" t="str">
        <f t="shared" ref="F773:F836" si="25">IF(G773=0,"",IF(D773=30,"$4.46",""))</f>
        <v/>
      </c>
      <c r="G773" s="17">
        <v>6078.44</v>
      </c>
    </row>
    <row r="774" spans="1:7" x14ac:dyDescent="0.3">
      <c r="A774" s="11" t="s">
        <v>526</v>
      </c>
      <c r="B774" s="12" t="s">
        <v>527</v>
      </c>
      <c r="C774" s="13" t="s">
        <v>2</v>
      </c>
      <c r="D774" s="14">
        <v>9</v>
      </c>
      <c r="E774" s="15">
        <f t="shared" si="24"/>
        <v>5.07</v>
      </c>
      <c r="F774" s="16" t="str">
        <f t="shared" si="25"/>
        <v/>
      </c>
      <c r="G774" s="17">
        <v>5.07</v>
      </c>
    </row>
    <row r="775" spans="1:7" x14ac:dyDescent="0.3">
      <c r="A775" s="11" t="s">
        <v>528</v>
      </c>
      <c r="B775" s="12" t="s">
        <v>529</v>
      </c>
      <c r="C775" s="13" t="s">
        <v>2</v>
      </c>
      <c r="D775" s="14">
        <v>30</v>
      </c>
      <c r="E775" s="15">
        <f t="shared" si="24"/>
        <v>63.160000000000004</v>
      </c>
      <c r="F775" s="16" t="str">
        <f t="shared" si="25"/>
        <v>$4.46</v>
      </c>
      <c r="G775" s="17">
        <v>58.7</v>
      </c>
    </row>
    <row r="776" spans="1:7" x14ac:dyDescent="0.3">
      <c r="A776" s="11" t="s">
        <v>530</v>
      </c>
      <c r="B776" s="12" t="s">
        <v>531</v>
      </c>
      <c r="C776" s="13" t="s">
        <v>2</v>
      </c>
      <c r="D776" s="14">
        <v>9</v>
      </c>
      <c r="E776" s="15">
        <f t="shared" si="24"/>
        <v>96.55</v>
      </c>
      <c r="F776" s="16" t="str">
        <f t="shared" si="25"/>
        <v/>
      </c>
      <c r="G776" s="17">
        <v>96.55</v>
      </c>
    </row>
    <row r="777" spans="1:7" x14ac:dyDescent="0.3">
      <c r="A777" s="11" t="s">
        <v>532</v>
      </c>
      <c r="B777" s="12" t="s">
        <v>533</v>
      </c>
      <c r="C777" s="13" t="s">
        <v>2</v>
      </c>
      <c r="D777" s="14">
        <v>9</v>
      </c>
      <c r="E777" s="15">
        <f t="shared" si="24"/>
        <v>108.64</v>
      </c>
      <c r="F777" s="16" t="str">
        <f t="shared" si="25"/>
        <v/>
      </c>
      <c r="G777" s="17">
        <v>108.64</v>
      </c>
    </row>
    <row r="778" spans="1:7" x14ac:dyDescent="0.3">
      <c r="A778" s="11" t="s">
        <v>1785</v>
      </c>
      <c r="B778" s="12" t="s">
        <v>1786</v>
      </c>
      <c r="C778" s="13" t="s">
        <v>2</v>
      </c>
      <c r="D778" s="14">
        <v>30</v>
      </c>
      <c r="E778" s="15">
        <f t="shared" si="24"/>
        <v>37.01</v>
      </c>
      <c r="F778" s="16" t="str">
        <f t="shared" si="25"/>
        <v>$4.46</v>
      </c>
      <c r="G778" s="17">
        <v>32.549999999999997</v>
      </c>
    </row>
    <row r="779" spans="1:7" x14ac:dyDescent="0.3">
      <c r="A779" s="11" t="s">
        <v>534</v>
      </c>
      <c r="B779" s="12" t="s">
        <v>535</v>
      </c>
      <c r="C779" s="13" t="s">
        <v>2</v>
      </c>
      <c r="D779" s="14">
        <v>30</v>
      </c>
      <c r="E779" s="15">
        <f t="shared" si="24"/>
        <v>4.8600000000000003</v>
      </c>
      <c r="F779" s="16" t="str">
        <f t="shared" si="25"/>
        <v>$4.46</v>
      </c>
      <c r="G779" s="17">
        <v>0.4</v>
      </c>
    </row>
    <row r="780" spans="1:7" x14ac:dyDescent="0.3">
      <c r="A780" s="11" t="s">
        <v>1595</v>
      </c>
      <c r="B780" s="12" t="s">
        <v>1405</v>
      </c>
      <c r="C780" s="13" t="s">
        <v>2</v>
      </c>
      <c r="D780" s="14">
        <v>9</v>
      </c>
      <c r="E780" s="15">
        <f t="shared" si="24"/>
        <v>1612.42</v>
      </c>
      <c r="F780" s="16" t="str">
        <f t="shared" si="25"/>
        <v/>
      </c>
      <c r="G780" s="17">
        <v>1612.42</v>
      </c>
    </row>
    <row r="781" spans="1:7" x14ac:dyDescent="0.3">
      <c r="A781" s="11" t="s">
        <v>536</v>
      </c>
      <c r="B781" s="12" t="s">
        <v>537</v>
      </c>
      <c r="C781" s="13" t="s">
        <v>2</v>
      </c>
      <c r="D781" s="14">
        <v>9</v>
      </c>
      <c r="E781" s="15">
        <f t="shared" si="24"/>
        <v>16.25</v>
      </c>
      <c r="F781" s="16" t="str">
        <f t="shared" si="25"/>
        <v/>
      </c>
      <c r="G781" s="17">
        <v>16.25</v>
      </c>
    </row>
    <row r="782" spans="1:7" x14ac:dyDescent="0.3">
      <c r="A782" s="11" t="s">
        <v>1596</v>
      </c>
      <c r="B782" s="12" t="s">
        <v>1404</v>
      </c>
      <c r="C782" s="13">
        <v>1</v>
      </c>
      <c r="D782" s="14">
        <v>9</v>
      </c>
      <c r="E782" s="15">
        <f t="shared" si="24"/>
        <v>94.31</v>
      </c>
      <c r="F782" s="16" t="str">
        <f t="shared" si="25"/>
        <v/>
      </c>
      <c r="G782" s="17">
        <v>94.31</v>
      </c>
    </row>
    <row r="783" spans="1:7" x14ac:dyDescent="0.3">
      <c r="A783" s="18" t="s">
        <v>1349</v>
      </c>
      <c r="B783" s="19" t="s">
        <v>1350</v>
      </c>
      <c r="C783" s="18">
        <v>1</v>
      </c>
      <c r="D783" s="20">
        <v>9</v>
      </c>
      <c r="E783" s="15">
        <f t="shared" si="24"/>
        <v>64331.61</v>
      </c>
      <c r="F783" s="16" t="str">
        <f t="shared" si="25"/>
        <v/>
      </c>
      <c r="G783" s="17">
        <v>64331.61</v>
      </c>
    </row>
    <row r="784" spans="1:7" x14ac:dyDescent="0.3">
      <c r="A784" s="18" t="s">
        <v>946</v>
      </c>
      <c r="B784" s="19" t="s">
        <v>947</v>
      </c>
      <c r="C784" s="18">
        <v>1</v>
      </c>
      <c r="D784" s="20">
        <v>9</v>
      </c>
      <c r="E784" s="15">
        <f t="shared" si="24"/>
        <v>3.38</v>
      </c>
      <c r="F784" s="16" t="str">
        <f t="shared" si="25"/>
        <v/>
      </c>
      <c r="G784" s="17">
        <v>3.38</v>
      </c>
    </row>
    <row r="785" spans="1:7" x14ac:dyDescent="0.3">
      <c r="A785" s="11" t="s">
        <v>538</v>
      </c>
      <c r="B785" s="12" t="s">
        <v>539</v>
      </c>
      <c r="C785" s="13" t="s">
        <v>2</v>
      </c>
      <c r="D785" s="14">
        <v>9</v>
      </c>
      <c r="E785" s="15">
        <f t="shared" si="24"/>
        <v>54.45</v>
      </c>
      <c r="F785" s="16" t="str">
        <f t="shared" si="25"/>
        <v/>
      </c>
      <c r="G785" s="17">
        <v>54.45</v>
      </c>
    </row>
    <row r="786" spans="1:7" x14ac:dyDescent="0.3">
      <c r="A786" s="11" t="s">
        <v>540</v>
      </c>
      <c r="B786" s="12" t="s">
        <v>541</v>
      </c>
      <c r="C786" s="13" t="s">
        <v>2</v>
      </c>
      <c r="D786" s="14">
        <v>9</v>
      </c>
      <c r="E786" s="15">
        <f t="shared" si="24"/>
        <v>2.96</v>
      </c>
      <c r="F786" s="16" t="str">
        <f t="shared" si="25"/>
        <v/>
      </c>
      <c r="G786" s="17">
        <v>2.96</v>
      </c>
    </row>
    <row r="787" spans="1:7" x14ac:dyDescent="0.3">
      <c r="A787" s="11" t="s">
        <v>542</v>
      </c>
      <c r="B787" s="12" t="s">
        <v>543</v>
      </c>
      <c r="C787" s="13" t="s">
        <v>2</v>
      </c>
      <c r="D787" s="14">
        <v>9</v>
      </c>
      <c r="E787" s="15">
        <f t="shared" si="24"/>
        <v>12.53</v>
      </c>
      <c r="F787" s="16" t="str">
        <f t="shared" si="25"/>
        <v/>
      </c>
      <c r="G787" s="17">
        <v>12.53</v>
      </c>
    </row>
    <row r="788" spans="1:7" x14ac:dyDescent="0.3">
      <c r="A788" s="11" t="s">
        <v>544</v>
      </c>
      <c r="B788" s="12" t="s">
        <v>545</v>
      </c>
      <c r="C788" s="13" t="s">
        <v>2</v>
      </c>
      <c r="D788" s="14">
        <v>9</v>
      </c>
      <c r="E788" s="15">
        <f t="shared" si="24"/>
        <v>74.819999999999993</v>
      </c>
      <c r="F788" s="16" t="str">
        <f t="shared" si="25"/>
        <v/>
      </c>
      <c r="G788" s="17">
        <v>74.819999999999993</v>
      </c>
    </row>
    <row r="789" spans="1:7" x14ac:dyDescent="0.3">
      <c r="A789" s="11" t="s">
        <v>546</v>
      </c>
      <c r="B789" s="12" t="s">
        <v>1351</v>
      </c>
      <c r="C789" s="13" t="s">
        <v>2</v>
      </c>
      <c r="D789" s="14">
        <v>9</v>
      </c>
      <c r="E789" s="15">
        <f t="shared" si="24"/>
        <v>11.6</v>
      </c>
      <c r="F789" s="16" t="str">
        <f t="shared" si="25"/>
        <v/>
      </c>
      <c r="G789" s="17">
        <v>11.6</v>
      </c>
    </row>
    <row r="790" spans="1:7" x14ac:dyDescent="0.3">
      <c r="A790" s="11" t="s">
        <v>1793</v>
      </c>
      <c r="B790" s="12" t="s">
        <v>1794</v>
      </c>
      <c r="C790" s="13" t="s">
        <v>2</v>
      </c>
      <c r="D790" s="14">
        <v>9</v>
      </c>
      <c r="E790" s="15">
        <f t="shared" si="24"/>
        <v>56.46</v>
      </c>
      <c r="F790" s="16" t="str">
        <f t="shared" si="25"/>
        <v/>
      </c>
      <c r="G790" s="17">
        <v>56.46</v>
      </c>
    </row>
    <row r="791" spans="1:7" x14ac:dyDescent="0.3">
      <c r="A791" s="11" t="s">
        <v>547</v>
      </c>
      <c r="B791" s="12" t="s">
        <v>548</v>
      </c>
      <c r="C791" s="13" t="s">
        <v>2</v>
      </c>
      <c r="D791" s="14">
        <v>9</v>
      </c>
      <c r="E791" s="15">
        <f t="shared" si="24"/>
        <v>172.9</v>
      </c>
      <c r="F791" s="16" t="str">
        <f t="shared" si="25"/>
        <v/>
      </c>
      <c r="G791" s="17">
        <v>172.9</v>
      </c>
    </row>
    <row r="792" spans="1:7" x14ac:dyDescent="0.3">
      <c r="A792" s="11" t="s">
        <v>549</v>
      </c>
      <c r="B792" s="12" t="s">
        <v>550</v>
      </c>
      <c r="C792" s="13" t="s">
        <v>2</v>
      </c>
      <c r="D792" s="14">
        <v>30</v>
      </c>
      <c r="E792" s="15">
        <f t="shared" si="24"/>
        <v>29.3</v>
      </c>
      <c r="F792" s="16" t="str">
        <f t="shared" si="25"/>
        <v>$4.46</v>
      </c>
      <c r="G792" s="17">
        <v>24.84</v>
      </c>
    </row>
    <row r="793" spans="1:7" x14ac:dyDescent="0.3">
      <c r="A793" s="11" t="s">
        <v>551</v>
      </c>
      <c r="B793" s="12" t="s">
        <v>1352</v>
      </c>
      <c r="C793" s="13" t="s">
        <v>2</v>
      </c>
      <c r="D793" s="14">
        <v>30</v>
      </c>
      <c r="E793" s="15">
        <f t="shared" si="24"/>
        <v>6.5</v>
      </c>
      <c r="F793" s="16" t="str">
        <f t="shared" si="25"/>
        <v>$4.46</v>
      </c>
      <c r="G793" s="17">
        <v>2.04</v>
      </c>
    </row>
    <row r="794" spans="1:7" x14ac:dyDescent="0.3">
      <c r="A794" s="11" t="s">
        <v>552</v>
      </c>
      <c r="B794" s="12" t="s">
        <v>553</v>
      </c>
      <c r="C794" s="13" t="s">
        <v>2</v>
      </c>
      <c r="D794" s="14">
        <v>9</v>
      </c>
      <c r="E794" s="15">
        <f t="shared" si="24"/>
        <v>279.20999999999998</v>
      </c>
      <c r="F794" s="16" t="str">
        <f t="shared" si="25"/>
        <v/>
      </c>
      <c r="G794" s="17">
        <v>279.20999999999998</v>
      </c>
    </row>
    <row r="795" spans="1:7" x14ac:dyDescent="0.3">
      <c r="A795" s="11" t="s">
        <v>554</v>
      </c>
      <c r="B795" s="12" t="s">
        <v>555</v>
      </c>
      <c r="C795" s="13" t="s">
        <v>2</v>
      </c>
      <c r="D795" s="14">
        <v>9</v>
      </c>
      <c r="E795" s="15">
        <f t="shared" si="24"/>
        <v>233.73</v>
      </c>
      <c r="F795" s="16" t="str">
        <f t="shared" si="25"/>
        <v/>
      </c>
      <c r="G795" s="17">
        <v>233.73</v>
      </c>
    </row>
    <row r="796" spans="1:7" x14ac:dyDescent="0.3">
      <c r="A796" s="11" t="s">
        <v>556</v>
      </c>
      <c r="B796" s="12" t="s">
        <v>557</v>
      </c>
      <c r="C796" s="13" t="s">
        <v>2</v>
      </c>
      <c r="D796" s="14">
        <v>9</v>
      </c>
      <c r="E796" s="15">
        <f t="shared" si="24"/>
        <v>3.15</v>
      </c>
      <c r="F796" s="16" t="str">
        <f t="shared" si="25"/>
        <v/>
      </c>
      <c r="G796" s="17">
        <v>3.15</v>
      </c>
    </row>
    <row r="797" spans="1:7" x14ac:dyDescent="0.3">
      <c r="A797" s="11" t="s">
        <v>1597</v>
      </c>
      <c r="B797" s="12" t="s">
        <v>1598</v>
      </c>
      <c r="C797" s="13" t="s">
        <v>2</v>
      </c>
      <c r="D797" s="14">
        <v>30</v>
      </c>
      <c r="E797" s="15">
        <f t="shared" si="24"/>
        <v>50.26</v>
      </c>
      <c r="F797" s="16" t="str">
        <f t="shared" si="25"/>
        <v>$4.46</v>
      </c>
      <c r="G797" s="17">
        <v>45.8</v>
      </c>
    </row>
    <row r="798" spans="1:7" x14ac:dyDescent="0.3">
      <c r="A798" s="11" t="s">
        <v>558</v>
      </c>
      <c r="B798" s="12" t="s">
        <v>559</v>
      </c>
      <c r="C798" s="13" t="s">
        <v>2</v>
      </c>
      <c r="D798" s="14">
        <v>9</v>
      </c>
      <c r="E798" s="15">
        <f t="shared" si="24"/>
        <v>60.29</v>
      </c>
      <c r="F798" s="16" t="str">
        <f t="shared" si="25"/>
        <v/>
      </c>
      <c r="G798" s="17">
        <v>60.29</v>
      </c>
    </row>
    <row r="799" spans="1:7" x14ac:dyDescent="0.3">
      <c r="A799" s="11" t="s">
        <v>1599</v>
      </c>
      <c r="B799" s="12" t="s">
        <v>1600</v>
      </c>
      <c r="C799" s="13" t="s">
        <v>2</v>
      </c>
      <c r="D799" s="14">
        <v>30</v>
      </c>
      <c r="E799" s="15">
        <f t="shared" si="24"/>
        <v>50.26</v>
      </c>
      <c r="F799" s="16" t="str">
        <f t="shared" si="25"/>
        <v>$4.46</v>
      </c>
      <c r="G799" s="17">
        <v>45.8</v>
      </c>
    </row>
    <row r="800" spans="1:7" x14ac:dyDescent="0.3">
      <c r="A800" s="11" t="s">
        <v>1353</v>
      </c>
      <c r="B800" s="12" t="s">
        <v>1354</v>
      </c>
      <c r="C800" s="13" t="s">
        <v>2</v>
      </c>
      <c r="D800" s="14">
        <v>30</v>
      </c>
      <c r="E800" s="15">
        <f t="shared" si="24"/>
        <v>6.17</v>
      </c>
      <c r="F800" s="16" t="str">
        <f t="shared" si="25"/>
        <v>$4.46</v>
      </c>
      <c r="G800" s="17">
        <v>1.71</v>
      </c>
    </row>
    <row r="801" spans="1:7" x14ac:dyDescent="0.3">
      <c r="A801" s="11" t="s">
        <v>560</v>
      </c>
      <c r="B801" s="12" t="s">
        <v>561</v>
      </c>
      <c r="C801" s="13" t="s">
        <v>2</v>
      </c>
      <c r="D801" s="14">
        <v>9</v>
      </c>
      <c r="E801" s="15">
        <f t="shared" si="24"/>
        <v>240.01</v>
      </c>
      <c r="F801" s="16" t="str">
        <f t="shared" si="25"/>
        <v/>
      </c>
      <c r="G801" s="17">
        <v>240.01</v>
      </c>
    </row>
    <row r="802" spans="1:7" x14ac:dyDescent="0.3">
      <c r="A802" s="11" t="s">
        <v>1601</v>
      </c>
      <c r="B802" s="12" t="s">
        <v>1602</v>
      </c>
      <c r="C802" s="13" t="s">
        <v>2</v>
      </c>
      <c r="D802" s="14">
        <v>30</v>
      </c>
      <c r="E802" s="15">
        <f t="shared" si="24"/>
        <v>7.8900000000000006</v>
      </c>
      <c r="F802" s="16" t="str">
        <f t="shared" si="25"/>
        <v>$4.46</v>
      </c>
      <c r="G802" s="17">
        <v>3.43</v>
      </c>
    </row>
    <row r="803" spans="1:7" x14ac:dyDescent="0.3">
      <c r="A803" s="11" t="s">
        <v>1603</v>
      </c>
      <c r="B803" s="12" t="s">
        <v>1604</v>
      </c>
      <c r="C803" s="13" t="s">
        <v>2</v>
      </c>
      <c r="D803" s="14">
        <v>9</v>
      </c>
      <c r="E803" s="15">
        <f t="shared" si="24"/>
        <v>245</v>
      </c>
      <c r="F803" s="16" t="str">
        <f t="shared" si="25"/>
        <v/>
      </c>
      <c r="G803" s="17">
        <v>245</v>
      </c>
    </row>
    <row r="804" spans="1:7" x14ac:dyDescent="0.3">
      <c r="A804" s="11" t="s">
        <v>2056</v>
      </c>
      <c r="B804" s="12" t="s">
        <v>2057</v>
      </c>
      <c r="C804" s="13" t="s">
        <v>2</v>
      </c>
      <c r="D804" s="14">
        <v>9</v>
      </c>
      <c r="E804" s="15">
        <f t="shared" si="24"/>
        <v>36.25</v>
      </c>
      <c r="F804" s="16" t="str">
        <f t="shared" si="25"/>
        <v/>
      </c>
      <c r="G804" s="17">
        <v>36.25</v>
      </c>
    </row>
    <row r="805" spans="1:7" x14ac:dyDescent="0.3">
      <c r="A805" s="11" t="s">
        <v>1779</v>
      </c>
      <c r="B805" s="12" t="s">
        <v>1780</v>
      </c>
      <c r="C805" s="13" t="s">
        <v>2</v>
      </c>
      <c r="D805" s="14">
        <v>30</v>
      </c>
      <c r="E805" s="15">
        <f t="shared" si="24"/>
        <v>29.21</v>
      </c>
      <c r="F805" s="16" t="str">
        <f t="shared" si="25"/>
        <v>$4.46</v>
      </c>
      <c r="G805" s="17">
        <v>24.75</v>
      </c>
    </row>
    <row r="806" spans="1:7" x14ac:dyDescent="0.3">
      <c r="A806" s="11" t="s">
        <v>562</v>
      </c>
      <c r="B806" s="12" t="s">
        <v>563</v>
      </c>
      <c r="C806" s="13" t="s">
        <v>2</v>
      </c>
      <c r="D806" s="14">
        <v>9</v>
      </c>
      <c r="E806" s="15">
        <f t="shared" si="24"/>
        <v>81.67</v>
      </c>
      <c r="F806" s="16" t="str">
        <f t="shared" si="25"/>
        <v/>
      </c>
      <c r="G806" s="17">
        <v>81.67</v>
      </c>
    </row>
    <row r="807" spans="1:7" x14ac:dyDescent="0.3">
      <c r="A807" s="11" t="s">
        <v>1355</v>
      </c>
      <c r="B807" s="12" t="s">
        <v>1356</v>
      </c>
      <c r="C807" s="13" t="s">
        <v>2</v>
      </c>
      <c r="D807" s="14">
        <v>9</v>
      </c>
      <c r="E807" s="15">
        <f t="shared" si="24"/>
        <v>29.91</v>
      </c>
      <c r="F807" s="16" t="str">
        <f t="shared" si="25"/>
        <v/>
      </c>
      <c r="G807" s="17">
        <v>29.91</v>
      </c>
    </row>
    <row r="808" spans="1:7" x14ac:dyDescent="0.3">
      <c r="A808" s="11" t="s">
        <v>564</v>
      </c>
      <c r="B808" s="12" t="s">
        <v>565</v>
      </c>
      <c r="C808" s="13" t="s">
        <v>2</v>
      </c>
      <c r="D808" s="14">
        <v>9</v>
      </c>
      <c r="E808" s="15">
        <f t="shared" si="24"/>
        <v>2.13</v>
      </c>
      <c r="F808" s="16" t="str">
        <f t="shared" si="25"/>
        <v/>
      </c>
      <c r="G808" s="17">
        <v>2.13</v>
      </c>
    </row>
    <row r="809" spans="1:7" x14ac:dyDescent="0.3">
      <c r="A809" s="11" t="s">
        <v>566</v>
      </c>
      <c r="B809" s="12" t="s">
        <v>567</v>
      </c>
      <c r="C809" s="13" t="s">
        <v>2</v>
      </c>
      <c r="D809" s="14">
        <v>9</v>
      </c>
      <c r="E809" s="15">
        <f t="shared" si="24"/>
        <v>23.22</v>
      </c>
      <c r="F809" s="16" t="str">
        <f t="shared" si="25"/>
        <v/>
      </c>
      <c r="G809" s="17">
        <v>23.22</v>
      </c>
    </row>
    <row r="810" spans="1:7" x14ac:dyDescent="0.3">
      <c r="A810" s="11" t="s">
        <v>2058</v>
      </c>
      <c r="B810" s="12" t="s">
        <v>2059</v>
      </c>
      <c r="C810" s="13" t="s">
        <v>2</v>
      </c>
      <c r="D810" s="14">
        <v>30</v>
      </c>
      <c r="E810" s="15">
        <f t="shared" si="24"/>
        <v>45.2</v>
      </c>
      <c r="F810" s="16" t="str">
        <f t="shared" si="25"/>
        <v>$4.46</v>
      </c>
      <c r="G810" s="17">
        <v>40.74</v>
      </c>
    </row>
    <row r="811" spans="1:7" x14ac:dyDescent="0.3">
      <c r="A811" s="18" t="s">
        <v>1357</v>
      </c>
      <c r="B811" s="19" t="s">
        <v>1358</v>
      </c>
      <c r="C811" s="18" t="s">
        <v>2</v>
      </c>
      <c r="D811" s="20">
        <v>9</v>
      </c>
      <c r="E811" s="15">
        <f t="shared" si="24"/>
        <v>71.989999999999995</v>
      </c>
      <c r="F811" s="16" t="str">
        <f t="shared" si="25"/>
        <v/>
      </c>
      <c r="G811" s="17">
        <v>71.989999999999995</v>
      </c>
    </row>
    <row r="812" spans="1:7" x14ac:dyDescent="0.3">
      <c r="A812" s="18" t="s">
        <v>1605</v>
      </c>
      <c r="B812" s="19" t="s">
        <v>1606</v>
      </c>
      <c r="C812" s="18" t="s">
        <v>2</v>
      </c>
      <c r="D812" s="14">
        <v>30</v>
      </c>
      <c r="E812" s="15">
        <f t="shared" si="24"/>
        <v>0</v>
      </c>
      <c r="F812" s="16" t="str">
        <f t="shared" si="25"/>
        <v/>
      </c>
      <c r="G812" s="17">
        <v>0</v>
      </c>
    </row>
    <row r="813" spans="1:7" x14ac:dyDescent="0.3">
      <c r="A813" s="11" t="s">
        <v>568</v>
      </c>
      <c r="B813" s="12" t="s">
        <v>569</v>
      </c>
      <c r="C813" s="13" t="s">
        <v>2</v>
      </c>
      <c r="D813" s="14">
        <v>9</v>
      </c>
      <c r="E813" s="15">
        <f t="shared" si="24"/>
        <v>8.19</v>
      </c>
      <c r="F813" s="16" t="str">
        <f t="shared" si="25"/>
        <v/>
      </c>
      <c r="G813" s="17">
        <v>8.19</v>
      </c>
    </row>
    <row r="814" spans="1:7" x14ac:dyDescent="0.3">
      <c r="A814" s="11" t="s">
        <v>948</v>
      </c>
      <c r="B814" s="12" t="s">
        <v>949</v>
      </c>
      <c r="C814" s="13" t="s">
        <v>2</v>
      </c>
      <c r="D814" s="14">
        <v>9</v>
      </c>
      <c r="E814" s="15">
        <f t="shared" si="24"/>
        <v>0.49</v>
      </c>
      <c r="F814" s="16" t="str">
        <f t="shared" si="25"/>
        <v/>
      </c>
      <c r="G814" s="17">
        <v>0.49</v>
      </c>
    </row>
    <row r="815" spans="1:7" x14ac:dyDescent="0.3">
      <c r="A815" s="11" t="s">
        <v>1607</v>
      </c>
      <c r="B815" s="12" t="s">
        <v>1931</v>
      </c>
      <c r="C815" s="13" t="s">
        <v>2</v>
      </c>
      <c r="D815" s="14">
        <v>9</v>
      </c>
      <c r="E815" s="15">
        <f t="shared" si="24"/>
        <v>8.92</v>
      </c>
      <c r="F815" s="16" t="str">
        <f t="shared" si="25"/>
        <v/>
      </c>
      <c r="G815" s="17">
        <v>8.92</v>
      </c>
    </row>
    <row r="816" spans="1:7" x14ac:dyDescent="0.3">
      <c r="A816" s="11" t="s">
        <v>1359</v>
      </c>
      <c r="B816" s="12" t="s">
        <v>1360</v>
      </c>
      <c r="C816" s="13" t="s">
        <v>2</v>
      </c>
      <c r="D816" s="14">
        <v>9</v>
      </c>
      <c r="E816" s="15">
        <f t="shared" si="24"/>
        <v>0.5</v>
      </c>
      <c r="F816" s="16" t="str">
        <f t="shared" si="25"/>
        <v/>
      </c>
      <c r="G816" s="17">
        <v>0.5</v>
      </c>
    </row>
    <row r="817" spans="1:7" x14ac:dyDescent="0.3">
      <c r="A817" s="11" t="s">
        <v>1608</v>
      </c>
      <c r="B817" s="12" t="s">
        <v>1609</v>
      </c>
      <c r="C817" s="13" t="s">
        <v>2</v>
      </c>
      <c r="D817" s="14">
        <v>9</v>
      </c>
      <c r="E817" s="15">
        <f t="shared" si="24"/>
        <v>3.44</v>
      </c>
      <c r="F817" s="16" t="str">
        <f t="shared" si="25"/>
        <v/>
      </c>
      <c r="G817" s="17">
        <v>3.44</v>
      </c>
    </row>
    <row r="818" spans="1:7" x14ac:dyDescent="0.3">
      <c r="A818" s="11" t="s">
        <v>1361</v>
      </c>
      <c r="B818" s="12" t="s">
        <v>1362</v>
      </c>
      <c r="C818" s="13" t="s">
        <v>2</v>
      </c>
      <c r="D818" s="14">
        <v>9</v>
      </c>
      <c r="E818" s="15">
        <f t="shared" si="24"/>
        <v>0.57999999999999996</v>
      </c>
      <c r="F818" s="16" t="str">
        <f t="shared" si="25"/>
        <v/>
      </c>
      <c r="G818" s="17">
        <v>0.57999999999999996</v>
      </c>
    </row>
    <row r="819" spans="1:7" x14ac:dyDescent="0.3">
      <c r="A819" s="11" t="s">
        <v>1610</v>
      </c>
      <c r="B819" s="12" t="s">
        <v>1611</v>
      </c>
      <c r="C819" s="13" t="s">
        <v>2</v>
      </c>
      <c r="D819" s="14">
        <v>9</v>
      </c>
      <c r="E819" s="15">
        <f t="shared" si="24"/>
        <v>4.3899999999999997</v>
      </c>
      <c r="F819" s="16" t="str">
        <f t="shared" si="25"/>
        <v/>
      </c>
      <c r="G819" s="17">
        <v>4.3899999999999997</v>
      </c>
    </row>
    <row r="820" spans="1:7" x14ac:dyDescent="0.3">
      <c r="A820" s="11" t="s">
        <v>570</v>
      </c>
      <c r="B820" s="12" t="s">
        <v>571</v>
      </c>
      <c r="C820" s="13" t="s">
        <v>2</v>
      </c>
      <c r="D820" s="14">
        <v>30</v>
      </c>
      <c r="E820" s="15">
        <f t="shared" si="24"/>
        <v>5.31</v>
      </c>
      <c r="F820" s="16" t="str">
        <f t="shared" si="25"/>
        <v>$4.46</v>
      </c>
      <c r="G820" s="17">
        <v>0.85</v>
      </c>
    </row>
    <row r="821" spans="1:7" x14ac:dyDescent="0.3">
      <c r="A821" s="11" t="s">
        <v>1363</v>
      </c>
      <c r="B821" s="12" t="s">
        <v>1364</v>
      </c>
      <c r="C821" s="13" t="s">
        <v>2</v>
      </c>
      <c r="D821" s="14">
        <v>9</v>
      </c>
      <c r="E821" s="15">
        <f t="shared" si="24"/>
        <v>85.79</v>
      </c>
      <c r="F821" s="16" t="str">
        <f t="shared" si="25"/>
        <v/>
      </c>
      <c r="G821" s="17">
        <v>85.79</v>
      </c>
    </row>
    <row r="822" spans="1:7" x14ac:dyDescent="0.3">
      <c r="A822" s="11" t="s">
        <v>572</v>
      </c>
      <c r="B822" s="12" t="s">
        <v>573</v>
      </c>
      <c r="C822" s="13" t="s">
        <v>2</v>
      </c>
      <c r="D822" s="14">
        <v>9</v>
      </c>
      <c r="E822" s="15">
        <f t="shared" si="24"/>
        <v>29.67</v>
      </c>
      <c r="F822" s="16" t="str">
        <f t="shared" si="25"/>
        <v/>
      </c>
      <c r="G822" s="17">
        <v>29.67</v>
      </c>
    </row>
    <row r="823" spans="1:7" x14ac:dyDescent="0.3">
      <c r="A823" s="11" t="s">
        <v>574</v>
      </c>
      <c r="B823" s="12" t="s">
        <v>575</v>
      </c>
      <c r="C823" s="13" t="s">
        <v>2</v>
      </c>
      <c r="D823" s="14">
        <v>9</v>
      </c>
      <c r="E823" s="15">
        <f t="shared" si="24"/>
        <v>307.41000000000003</v>
      </c>
      <c r="F823" s="16" t="str">
        <f t="shared" si="25"/>
        <v/>
      </c>
      <c r="G823" s="17">
        <v>307.41000000000003</v>
      </c>
    </row>
    <row r="824" spans="1:7" x14ac:dyDescent="0.3">
      <c r="A824" s="11" t="s">
        <v>576</v>
      </c>
      <c r="B824" s="12" t="s">
        <v>577</v>
      </c>
      <c r="C824" s="13" t="s">
        <v>2</v>
      </c>
      <c r="D824" s="14">
        <v>9</v>
      </c>
      <c r="E824" s="15">
        <f t="shared" si="24"/>
        <v>3.46</v>
      </c>
      <c r="F824" s="16" t="str">
        <f t="shared" si="25"/>
        <v/>
      </c>
      <c r="G824" s="17">
        <v>3.46</v>
      </c>
    </row>
    <row r="825" spans="1:7" x14ac:dyDescent="0.3">
      <c r="A825" s="18" t="s">
        <v>578</v>
      </c>
      <c r="B825" s="19" t="s">
        <v>579</v>
      </c>
      <c r="C825" s="18" t="s">
        <v>2</v>
      </c>
      <c r="D825" s="20">
        <v>30</v>
      </c>
      <c r="E825" s="15">
        <f t="shared" si="24"/>
        <v>61.51</v>
      </c>
      <c r="F825" s="16" t="str">
        <f t="shared" si="25"/>
        <v>$4.46</v>
      </c>
      <c r="G825" s="17">
        <v>57.05</v>
      </c>
    </row>
    <row r="826" spans="1:7" x14ac:dyDescent="0.3">
      <c r="A826" s="11" t="s">
        <v>580</v>
      </c>
      <c r="B826" s="12" t="s">
        <v>581</v>
      </c>
      <c r="C826" s="13" t="s">
        <v>2</v>
      </c>
      <c r="D826" s="14">
        <v>9</v>
      </c>
      <c r="E826" s="15">
        <f t="shared" si="24"/>
        <v>73.77</v>
      </c>
      <c r="F826" s="16" t="str">
        <f t="shared" si="25"/>
        <v/>
      </c>
      <c r="G826" s="17">
        <v>73.77</v>
      </c>
    </row>
    <row r="827" spans="1:7" x14ac:dyDescent="0.3">
      <c r="A827" s="11" t="s">
        <v>582</v>
      </c>
      <c r="B827" s="12" t="s">
        <v>583</v>
      </c>
      <c r="C827" s="13" t="s">
        <v>2</v>
      </c>
      <c r="D827" s="14">
        <v>9</v>
      </c>
      <c r="E827" s="15">
        <f t="shared" si="24"/>
        <v>28.81</v>
      </c>
      <c r="F827" s="16" t="str">
        <f t="shared" si="25"/>
        <v/>
      </c>
      <c r="G827" s="17">
        <v>28.81</v>
      </c>
    </row>
    <row r="828" spans="1:7" x14ac:dyDescent="0.3">
      <c r="A828" s="11" t="s">
        <v>584</v>
      </c>
      <c r="B828" s="12" t="s">
        <v>585</v>
      </c>
      <c r="C828" s="13" t="s">
        <v>2</v>
      </c>
      <c r="D828" s="14">
        <v>9</v>
      </c>
      <c r="E828" s="15">
        <f t="shared" si="24"/>
        <v>272.89</v>
      </c>
      <c r="F828" s="16" t="str">
        <f t="shared" si="25"/>
        <v/>
      </c>
      <c r="G828" s="17">
        <v>272.89</v>
      </c>
    </row>
    <row r="829" spans="1:7" x14ac:dyDescent="0.3">
      <c r="A829" s="11" t="s">
        <v>586</v>
      </c>
      <c r="B829" s="12" t="s">
        <v>587</v>
      </c>
      <c r="C829" s="13" t="s">
        <v>2</v>
      </c>
      <c r="D829" s="14">
        <v>30</v>
      </c>
      <c r="E829" s="15">
        <f t="shared" si="24"/>
        <v>8.9400000000000013</v>
      </c>
      <c r="F829" s="16" t="str">
        <f t="shared" si="25"/>
        <v>$4.46</v>
      </c>
      <c r="G829" s="17">
        <v>4.4800000000000004</v>
      </c>
    </row>
    <row r="830" spans="1:7" x14ac:dyDescent="0.3">
      <c r="A830" s="11" t="s">
        <v>1868</v>
      </c>
      <c r="B830" s="12" t="s">
        <v>1869</v>
      </c>
      <c r="C830" s="13" t="s">
        <v>2</v>
      </c>
      <c r="D830" s="14">
        <v>9</v>
      </c>
      <c r="E830" s="15">
        <f t="shared" si="24"/>
        <v>12.83</v>
      </c>
      <c r="F830" s="16" t="str">
        <f t="shared" si="25"/>
        <v/>
      </c>
      <c r="G830" s="17">
        <v>12.83</v>
      </c>
    </row>
    <row r="831" spans="1:7" x14ac:dyDescent="0.3">
      <c r="A831" s="11" t="s">
        <v>588</v>
      </c>
      <c r="B831" s="12" t="s">
        <v>589</v>
      </c>
      <c r="C831" s="13" t="s">
        <v>2</v>
      </c>
      <c r="D831" s="14">
        <v>9</v>
      </c>
      <c r="E831" s="15">
        <f t="shared" si="24"/>
        <v>0.46</v>
      </c>
      <c r="F831" s="16" t="str">
        <f t="shared" si="25"/>
        <v/>
      </c>
      <c r="G831" s="17">
        <v>0.46</v>
      </c>
    </row>
    <row r="832" spans="1:7" x14ac:dyDescent="0.3">
      <c r="A832" s="11" t="s">
        <v>1932</v>
      </c>
      <c r="B832" s="12" t="s">
        <v>2008</v>
      </c>
      <c r="C832" s="13" t="s">
        <v>2</v>
      </c>
      <c r="D832" s="14">
        <v>9</v>
      </c>
      <c r="E832" s="15">
        <f t="shared" si="24"/>
        <v>46.29</v>
      </c>
      <c r="F832" s="16" t="str">
        <f t="shared" si="25"/>
        <v/>
      </c>
      <c r="G832" s="17">
        <v>46.29</v>
      </c>
    </row>
    <row r="833" spans="1:7" x14ac:dyDescent="0.3">
      <c r="A833" s="11" t="s">
        <v>590</v>
      </c>
      <c r="B833" s="12" t="s">
        <v>591</v>
      </c>
      <c r="C833" s="13" t="s">
        <v>2</v>
      </c>
      <c r="D833" s="14">
        <v>9</v>
      </c>
      <c r="E833" s="15">
        <f t="shared" si="24"/>
        <v>87.95</v>
      </c>
      <c r="F833" s="16" t="str">
        <f t="shared" si="25"/>
        <v/>
      </c>
      <c r="G833" s="17">
        <v>87.95</v>
      </c>
    </row>
    <row r="834" spans="1:7" x14ac:dyDescent="0.3">
      <c r="A834" s="11" t="s">
        <v>592</v>
      </c>
      <c r="B834" s="12" t="s">
        <v>593</v>
      </c>
      <c r="C834" s="13" t="s">
        <v>2</v>
      </c>
      <c r="D834" s="14">
        <v>30</v>
      </c>
      <c r="E834" s="15">
        <f t="shared" si="24"/>
        <v>14.96</v>
      </c>
      <c r="F834" s="16" t="str">
        <f t="shared" si="25"/>
        <v>$4.46</v>
      </c>
      <c r="G834" s="17">
        <v>10.5</v>
      </c>
    </row>
    <row r="835" spans="1:7" x14ac:dyDescent="0.3">
      <c r="A835" s="11" t="s">
        <v>950</v>
      </c>
      <c r="B835" s="12" t="s">
        <v>951</v>
      </c>
      <c r="C835" s="13" t="s">
        <v>2</v>
      </c>
      <c r="D835" s="14">
        <v>9</v>
      </c>
      <c r="E835" s="15">
        <f t="shared" si="24"/>
        <v>8.19</v>
      </c>
      <c r="F835" s="16" t="str">
        <f t="shared" si="25"/>
        <v/>
      </c>
      <c r="G835" s="17">
        <v>8.19</v>
      </c>
    </row>
    <row r="836" spans="1:7" x14ac:dyDescent="0.3">
      <c r="A836" s="11" t="s">
        <v>594</v>
      </c>
      <c r="B836" s="12" t="s">
        <v>595</v>
      </c>
      <c r="C836" s="13" t="s">
        <v>2</v>
      </c>
      <c r="D836" s="14">
        <v>9</v>
      </c>
      <c r="E836" s="15">
        <f t="shared" si="24"/>
        <v>36.659999999999997</v>
      </c>
      <c r="F836" s="16" t="str">
        <f t="shared" si="25"/>
        <v/>
      </c>
      <c r="G836" s="17">
        <v>36.659999999999997</v>
      </c>
    </row>
    <row r="837" spans="1:7" x14ac:dyDescent="0.3">
      <c r="A837" s="11" t="s">
        <v>596</v>
      </c>
      <c r="B837" s="12" t="s">
        <v>597</v>
      </c>
      <c r="C837" s="13" t="s">
        <v>2</v>
      </c>
      <c r="D837" s="14">
        <v>9</v>
      </c>
      <c r="E837" s="15">
        <f t="shared" ref="E837:E900" si="26">IF(ISTEXT(G837),0,IF(F837="$4.46",F837+G837,G837))</f>
        <v>1.99</v>
      </c>
      <c r="F837" s="16" t="str">
        <f t="shared" ref="F837:F900" si="27">IF(G837=0,"",IF(D837=30,"$4.46",""))</f>
        <v/>
      </c>
      <c r="G837" s="17">
        <v>1.99</v>
      </c>
    </row>
    <row r="838" spans="1:7" x14ac:dyDescent="0.3">
      <c r="A838" s="11" t="s">
        <v>598</v>
      </c>
      <c r="B838" s="12" t="s">
        <v>599</v>
      </c>
      <c r="C838" s="13" t="s">
        <v>2</v>
      </c>
      <c r="D838" s="14">
        <v>9</v>
      </c>
      <c r="E838" s="15">
        <f t="shared" si="26"/>
        <v>59.98</v>
      </c>
      <c r="F838" s="16" t="str">
        <f t="shared" si="27"/>
        <v/>
      </c>
      <c r="G838" s="17">
        <v>59.98</v>
      </c>
    </row>
    <row r="839" spans="1:7" x14ac:dyDescent="0.3">
      <c r="A839" s="11" t="s">
        <v>600</v>
      </c>
      <c r="B839" s="12" t="s">
        <v>601</v>
      </c>
      <c r="C839" s="13" t="s">
        <v>2</v>
      </c>
      <c r="D839" s="14">
        <v>9</v>
      </c>
      <c r="E839" s="15">
        <f t="shared" si="26"/>
        <v>1.02</v>
      </c>
      <c r="F839" s="16" t="str">
        <f t="shared" si="27"/>
        <v/>
      </c>
      <c r="G839" s="17">
        <v>1.02</v>
      </c>
    </row>
    <row r="840" spans="1:7" x14ac:dyDescent="0.3">
      <c r="A840" s="11" t="s">
        <v>1933</v>
      </c>
      <c r="B840" s="12" t="s">
        <v>1934</v>
      </c>
      <c r="C840" s="13">
        <v>1</v>
      </c>
      <c r="D840" s="14">
        <v>9</v>
      </c>
      <c r="E840" s="15">
        <f t="shared" si="26"/>
        <v>72984.240000000005</v>
      </c>
      <c r="F840" s="16" t="str">
        <f t="shared" si="27"/>
        <v/>
      </c>
      <c r="G840" s="17">
        <v>72984.240000000005</v>
      </c>
    </row>
    <row r="841" spans="1:7" x14ac:dyDescent="0.3">
      <c r="A841" s="11" t="s">
        <v>1935</v>
      </c>
      <c r="B841" s="12" t="s">
        <v>1936</v>
      </c>
      <c r="C841" s="13" t="s">
        <v>2</v>
      </c>
      <c r="D841" s="14">
        <v>9</v>
      </c>
      <c r="E841" s="15">
        <f t="shared" si="26"/>
        <v>400.33</v>
      </c>
      <c r="F841" s="16" t="str">
        <f t="shared" si="27"/>
        <v/>
      </c>
      <c r="G841" s="17">
        <v>400.33</v>
      </c>
    </row>
    <row r="842" spans="1:7" x14ac:dyDescent="0.3">
      <c r="A842" s="11" t="s">
        <v>602</v>
      </c>
      <c r="B842" s="12" t="s">
        <v>603</v>
      </c>
      <c r="C842" s="13" t="s">
        <v>2</v>
      </c>
      <c r="D842" s="14">
        <v>9</v>
      </c>
      <c r="E842" s="15">
        <f t="shared" si="26"/>
        <v>206.3</v>
      </c>
      <c r="F842" s="16" t="str">
        <f t="shared" si="27"/>
        <v/>
      </c>
      <c r="G842" s="17">
        <v>206.3</v>
      </c>
    </row>
    <row r="843" spans="1:7" x14ac:dyDescent="0.3">
      <c r="A843" s="11" t="s">
        <v>604</v>
      </c>
      <c r="B843" s="12" t="s">
        <v>605</v>
      </c>
      <c r="C843" s="13" t="s">
        <v>2</v>
      </c>
      <c r="D843" s="14">
        <v>9</v>
      </c>
      <c r="E843" s="15">
        <f t="shared" si="26"/>
        <v>2.02</v>
      </c>
      <c r="F843" s="16" t="str">
        <f t="shared" si="27"/>
        <v/>
      </c>
      <c r="G843" s="17">
        <v>2.02</v>
      </c>
    </row>
    <row r="844" spans="1:7" x14ac:dyDescent="0.3">
      <c r="A844" s="11" t="s">
        <v>1365</v>
      </c>
      <c r="B844" s="12" t="s">
        <v>1366</v>
      </c>
      <c r="C844" s="13" t="s">
        <v>2</v>
      </c>
      <c r="D844" s="14">
        <v>9</v>
      </c>
      <c r="E844" s="15">
        <f t="shared" si="26"/>
        <v>10.51</v>
      </c>
      <c r="F844" s="16" t="str">
        <f t="shared" si="27"/>
        <v/>
      </c>
      <c r="G844" s="17">
        <v>10.51</v>
      </c>
    </row>
    <row r="845" spans="1:7" x14ac:dyDescent="0.3">
      <c r="A845" s="11" t="s">
        <v>606</v>
      </c>
      <c r="B845" s="12" t="s">
        <v>607</v>
      </c>
      <c r="C845" s="13" t="s">
        <v>2</v>
      </c>
      <c r="D845" s="14">
        <v>9</v>
      </c>
      <c r="E845" s="15">
        <f t="shared" si="26"/>
        <v>38</v>
      </c>
      <c r="F845" s="16" t="str">
        <f t="shared" si="27"/>
        <v/>
      </c>
      <c r="G845" s="17">
        <v>38</v>
      </c>
    </row>
    <row r="846" spans="1:7" x14ac:dyDescent="0.3">
      <c r="A846" s="11" t="s">
        <v>608</v>
      </c>
      <c r="B846" s="12" t="s">
        <v>609</v>
      </c>
      <c r="C846" s="13" t="s">
        <v>2</v>
      </c>
      <c r="D846" s="14">
        <v>9</v>
      </c>
      <c r="E846" s="15">
        <f t="shared" si="26"/>
        <v>4396.49</v>
      </c>
      <c r="F846" s="16" t="str">
        <f t="shared" si="27"/>
        <v/>
      </c>
      <c r="G846" s="17">
        <v>4396.49</v>
      </c>
    </row>
    <row r="847" spans="1:7" x14ac:dyDescent="0.3">
      <c r="A847" s="11" t="s">
        <v>610</v>
      </c>
      <c r="B847" s="12" t="s">
        <v>611</v>
      </c>
      <c r="C847" s="13" t="s">
        <v>2</v>
      </c>
      <c r="D847" s="14">
        <v>9</v>
      </c>
      <c r="E847" s="15">
        <f t="shared" si="26"/>
        <v>2.88</v>
      </c>
      <c r="F847" s="16" t="str">
        <f t="shared" si="27"/>
        <v/>
      </c>
      <c r="G847" s="17">
        <v>2.88</v>
      </c>
    </row>
    <row r="848" spans="1:7" x14ac:dyDescent="0.3">
      <c r="A848" s="11" t="s">
        <v>612</v>
      </c>
      <c r="B848" s="12" t="s">
        <v>613</v>
      </c>
      <c r="C848" s="13">
        <v>1</v>
      </c>
      <c r="D848" s="14">
        <v>9</v>
      </c>
      <c r="E848" s="15">
        <f t="shared" si="26"/>
        <v>1152.45</v>
      </c>
      <c r="F848" s="16" t="str">
        <f t="shared" si="27"/>
        <v/>
      </c>
      <c r="G848" s="17">
        <v>1152.45</v>
      </c>
    </row>
    <row r="849" spans="1:7" x14ac:dyDescent="0.3">
      <c r="A849" s="11" t="s">
        <v>952</v>
      </c>
      <c r="B849" s="12" t="s">
        <v>953</v>
      </c>
      <c r="C849" s="13" t="s">
        <v>2</v>
      </c>
      <c r="D849" s="14">
        <v>9</v>
      </c>
      <c r="E849" s="15">
        <f t="shared" si="26"/>
        <v>247.37</v>
      </c>
      <c r="F849" s="16" t="str">
        <f t="shared" si="27"/>
        <v/>
      </c>
      <c r="G849" s="17">
        <v>247.37</v>
      </c>
    </row>
    <row r="850" spans="1:7" x14ac:dyDescent="0.3">
      <c r="A850" s="11" t="s">
        <v>614</v>
      </c>
      <c r="B850" s="12" t="s">
        <v>615</v>
      </c>
      <c r="C850" s="13" t="s">
        <v>2</v>
      </c>
      <c r="D850" s="14">
        <v>9</v>
      </c>
      <c r="E850" s="15">
        <f t="shared" si="26"/>
        <v>258.54000000000002</v>
      </c>
      <c r="F850" s="16" t="str">
        <f t="shared" si="27"/>
        <v/>
      </c>
      <c r="G850" s="17">
        <v>258.54000000000002</v>
      </c>
    </row>
    <row r="851" spans="1:7" x14ac:dyDescent="0.3">
      <c r="A851" s="11" t="s">
        <v>616</v>
      </c>
      <c r="B851" s="12" t="s">
        <v>617</v>
      </c>
      <c r="C851" s="13" t="s">
        <v>2</v>
      </c>
      <c r="D851" s="14">
        <v>9</v>
      </c>
      <c r="E851" s="15">
        <f t="shared" si="26"/>
        <v>65.86</v>
      </c>
      <c r="F851" s="16" t="str">
        <f t="shared" si="27"/>
        <v/>
      </c>
      <c r="G851" s="17">
        <v>65.86</v>
      </c>
    </row>
    <row r="852" spans="1:7" x14ac:dyDescent="0.3">
      <c r="A852" s="11" t="s">
        <v>618</v>
      </c>
      <c r="B852" s="12" t="s">
        <v>619</v>
      </c>
      <c r="C852" s="13" t="s">
        <v>2</v>
      </c>
      <c r="D852" s="14">
        <v>9</v>
      </c>
      <c r="E852" s="15">
        <f t="shared" si="26"/>
        <v>1.85</v>
      </c>
      <c r="F852" s="16" t="str">
        <f t="shared" si="27"/>
        <v/>
      </c>
      <c r="G852" s="17">
        <v>1.85</v>
      </c>
    </row>
    <row r="853" spans="1:7" x14ac:dyDescent="0.3">
      <c r="A853" s="11" t="s">
        <v>620</v>
      </c>
      <c r="B853" s="12" t="s">
        <v>621</v>
      </c>
      <c r="C853" s="13" t="s">
        <v>2</v>
      </c>
      <c r="D853" s="14">
        <v>9</v>
      </c>
      <c r="E853" s="15">
        <f t="shared" si="26"/>
        <v>139.75</v>
      </c>
      <c r="F853" s="16" t="str">
        <f t="shared" si="27"/>
        <v/>
      </c>
      <c r="G853" s="17">
        <v>139.75</v>
      </c>
    </row>
    <row r="854" spans="1:7" x14ac:dyDescent="0.3">
      <c r="A854" s="11" t="s">
        <v>622</v>
      </c>
      <c r="B854" s="12" t="s">
        <v>623</v>
      </c>
      <c r="C854" s="13" t="s">
        <v>2</v>
      </c>
      <c r="D854" s="14">
        <v>9</v>
      </c>
      <c r="E854" s="15">
        <f t="shared" si="26"/>
        <v>27.61</v>
      </c>
      <c r="F854" s="16" t="str">
        <f t="shared" si="27"/>
        <v/>
      </c>
      <c r="G854" s="17">
        <v>27.61</v>
      </c>
    </row>
    <row r="855" spans="1:7" x14ac:dyDescent="0.3">
      <c r="A855" s="11" t="s">
        <v>624</v>
      </c>
      <c r="B855" s="12" t="s">
        <v>625</v>
      </c>
      <c r="C855" s="13" t="s">
        <v>2</v>
      </c>
      <c r="D855" s="14">
        <v>9</v>
      </c>
      <c r="E855" s="15">
        <f t="shared" si="26"/>
        <v>1.31</v>
      </c>
      <c r="F855" s="16" t="str">
        <f t="shared" si="27"/>
        <v/>
      </c>
      <c r="G855" s="17">
        <v>1.31</v>
      </c>
    </row>
    <row r="856" spans="1:7" x14ac:dyDescent="0.3">
      <c r="A856" s="11" t="s">
        <v>626</v>
      </c>
      <c r="B856" s="12" t="s">
        <v>627</v>
      </c>
      <c r="C856" s="13" t="s">
        <v>2</v>
      </c>
      <c r="D856" s="14">
        <v>9</v>
      </c>
      <c r="E856" s="15">
        <f t="shared" si="26"/>
        <v>392.78</v>
      </c>
      <c r="F856" s="16" t="str">
        <f t="shared" si="27"/>
        <v/>
      </c>
      <c r="G856" s="17">
        <v>392.78</v>
      </c>
    </row>
    <row r="857" spans="1:7" x14ac:dyDescent="0.3">
      <c r="A857" s="11" t="s">
        <v>628</v>
      </c>
      <c r="B857" s="12" t="s">
        <v>629</v>
      </c>
      <c r="C857" s="13" t="s">
        <v>2</v>
      </c>
      <c r="D857" s="14">
        <v>30</v>
      </c>
      <c r="E857" s="15">
        <f t="shared" si="26"/>
        <v>37.03</v>
      </c>
      <c r="F857" s="16" t="str">
        <f t="shared" si="27"/>
        <v>$4.46</v>
      </c>
      <c r="G857" s="17">
        <v>32.57</v>
      </c>
    </row>
    <row r="858" spans="1:7" x14ac:dyDescent="0.3">
      <c r="A858" s="18" t="s">
        <v>630</v>
      </c>
      <c r="B858" s="19" t="s">
        <v>1178</v>
      </c>
      <c r="C858" s="18" t="s">
        <v>2</v>
      </c>
      <c r="D858" s="20">
        <v>30</v>
      </c>
      <c r="E858" s="15">
        <f t="shared" si="26"/>
        <v>164.8</v>
      </c>
      <c r="F858" s="16" t="str">
        <f t="shared" si="27"/>
        <v>$4.46</v>
      </c>
      <c r="G858" s="17">
        <v>160.34</v>
      </c>
    </row>
    <row r="859" spans="1:7" x14ac:dyDescent="0.3">
      <c r="A859" s="11" t="s">
        <v>1069</v>
      </c>
      <c r="B859" s="12" t="s">
        <v>1070</v>
      </c>
      <c r="C859" s="13">
        <v>1</v>
      </c>
      <c r="D859" s="14">
        <v>9</v>
      </c>
      <c r="E859" s="15">
        <f t="shared" si="26"/>
        <v>4528.8100000000004</v>
      </c>
      <c r="F859" s="16" t="str">
        <f t="shared" si="27"/>
        <v/>
      </c>
      <c r="G859" s="17">
        <v>4528.8100000000004</v>
      </c>
    </row>
    <row r="860" spans="1:7" x14ac:dyDescent="0.3">
      <c r="A860" s="11" t="s">
        <v>631</v>
      </c>
      <c r="B860" s="12" t="s">
        <v>632</v>
      </c>
      <c r="C860" s="13" t="s">
        <v>2</v>
      </c>
      <c r="D860" s="14">
        <v>9</v>
      </c>
      <c r="E860" s="15">
        <f t="shared" si="26"/>
        <v>215.95</v>
      </c>
      <c r="F860" s="16" t="str">
        <f t="shared" si="27"/>
        <v/>
      </c>
      <c r="G860" s="17">
        <v>215.95</v>
      </c>
    </row>
    <row r="861" spans="1:7" x14ac:dyDescent="0.3">
      <c r="A861" s="11" t="s">
        <v>954</v>
      </c>
      <c r="B861" s="12" t="s">
        <v>2009</v>
      </c>
      <c r="C861" s="13">
        <v>1</v>
      </c>
      <c r="D861" s="14">
        <v>9</v>
      </c>
      <c r="E861" s="15">
        <f t="shared" si="26"/>
        <v>5166.29</v>
      </c>
      <c r="F861" s="16" t="str">
        <f t="shared" si="27"/>
        <v/>
      </c>
      <c r="G861" s="17">
        <v>5166.29</v>
      </c>
    </row>
    <row r="862" spans="1:7" x14ac:dyDescent="0.3">
      <c r="A862" s="11" t="s">
        <v>633</v>
      </c>
      <c r="B862" s="12" t="s">
        <v>2010</v>
      </c>
      <c r="C862" s="13">
        <v>1</v>
      </c>
      <c r="D862" s="14">
        <v>9</v>
      </c>
      <c r="E862" s="15">
        <f t="shared" si="26"/>
        <v>37491.97</v>
      </c>
      <c r="F862" s="16" t="str">
        <f t="shared" si="27"/>
        <v/>
      </c>
      <c r="G862" s="17">
        <v>37491.97</v>
      </c>
    </row>
    <row r="863" spans="1:7" x14ac:dyDescent="0.3">
      <c r="A863" s="11" t="s">
        <v>634</v>
      </c>
      <c r="B863" s="12" t="s">
        <v>635</v>
      </c>
      <c r="C863" s="13" t="s">
        <v>2</v>
      </c>
      <c r="D863" s="14">
        <v>9</v>
      </c>
      <c r="E863" s="15">
        <f t="shared" si="26"/>
        <v>88.16</v>
      </c>
      <c r="F863" s="16" t="str">
        <f t="shared" si="27"/>
        <v/>
      </c>
      <c r="G863" s="17">
        <v>88.16</v>
      </c>
    </row>
    <row r="864" spans="1:7" x14ac:dyDescent="0.3">
      <c r="A864" s="11" t="s">
        <v>636</v>
      </c>
      <c r="B864" s="12" t="s">
        <v>637</v>
      </c>
      <c r="C864" s="13" t="s">
        <v>2</v>
      </c>
      <c r="D864" s="14">
        <v>9</v>
      </c>
      <c r="E864" s="15">
        <f t="shared" si="26"/>
        <v>190.43</v>
      </c>
      <c r="F864" s="16" t="str">
        <f t="shared" si="27"/>
        <v/>
      </c>
      <c r="G864" s="17">
        <v>190.43</v>
      </c>
    </row>
    <row r="865" spans="1:7" x14ac:dyDescent="0.3">
      <c r="A865" s="11" t="s">
        <v>955</v>
      </c>
      <c r="B865" s="12" t="s">
        <v>956</v>
      </c>
      <c r="C865" s="13" t="s">
        <v>2</v>
      </c>
      <c r="D865" s="14">
        <v>9</v>
      </c>
      <c r="E865" s="15">
        <f t="shared" si="26"/>
        <v>2873.1</v>
      </c>
      <c r="F865" s="16" t="str">
        <f t="shared" si="27"/>
        <v/>
      </c>
      <c r="G865" s="17">
        <v>2873.1</v>
      </c>
    </row>
    <row r="866" spans="1:7" x14ac:dyDescent="0.3">
      <c r="A866" s="11" t="s">
        <v>1047</v>
      </c>
      <c r="B866" s="12" t="s">
        <v>1048</v>
      </c>
      <c r="C866" s="13" t="s">
        <v>2</v>
      </c>
      <c r="D866" s="14">
        <v>30</v>
      </c>
      <c r="E866" s="15">
        <f t="shared" si="26"/>
        <v>326.18</v>
      </c>
      <c r="F866" s="16" t="str">
        <f t="shared" si="27"/>
        <v>$4.46</v>
      </c>
      <c r="G866" s="17">
        <v>321.72000000000003</v>
      </c>
    </row>
    <row r="867" spans="1:7" x14ac:dyDescent="0.3">
      <c r="A867" s="11" t="s">
        <v>2060</v>
      </c>
      <c r="B867" s="12" t="s">
        <v>2061</v>
      </c>
      <c r="C867" s="13" t="s">
        <v>2</v>
      </c>
      <c r="D867" s="14">
        <v>9</v>
      </c>
      <c r="E867" s="15">
        <f t="shared" si="26"/>
        <v>0.51</v>
      </c>
      <c r="F867" s="16" t="str">
        <f t="shared" si="27"/>
        <v/>
      </c>
      <c r="G867" s="17">
        <v>0.51</v>
      </c>
    </row>
    <row r="868" spans="1:7" x14ac:dyDescent="0.3">
      <c r="A868" s="11" t="s">
        <v>638</v>
      </c>
      <c r="B868" s="12" t="s">
        <v>639</v>
      </c>
      <c r="C868" s="13" t="s">
        <v>2</v>
      </c>
      <c r="D868" s="14">
        <v>9</v>
      </c>
      <c r="E868" s="15">
        <f t="shared" si="26"/>
        <v>104.9</v>
      </c>
      <c r="F868" s="16" t="str">
        <f t="shared" si="27"/>
        <v/>
      </c>
      <c r="G868" s="17">
        <v>104.9</v>
      </c>
    </row>
    <row r="869" spans="1:7" x14ac:dyDescent="0.3">
      <c r="A869" s="11" t="s">
        <v>640</v>
      </c>
      <c r="B869" s="12" t="s">
        <v>2011</v>
      </c>
      <c r="C869" s="13" t="s">
        <v>2</v>
      </c>
      <c r="D869" s="14">
        <v>9</v>
      </c>
      <c r="E869" s="15">
        <f t="shared" si="26"/>
        <v>18.04</v>
      </c>
      <c r="F869" s="16" t="str">
        <f t="shared" si="27"/>
        <v/>
      </c>
      <c r="G869" s="17">
        <v>18.04</v>
      </c>
    </row>
    <row r="870" spans="1:7" x14ac:dyDescent="0.3">
      <c r="A870" s="11" t="s">
        <v>1612</v>
      </c>
      <c r="B870" s="12" t="s">
        <v>1613</v>
      </c>
      <c r="C870" s="13" t="s">
        <v>2</v>
      </c>
      <c r="D870" s="14">
        <v>9</v>
      </c>
      <c r="E870" s="15">
        <f t="shared" si="26"/>
        <v>61.11</v>
      </c>
      <c r="F870" s="16" t="str">
        <f t="shared" si="27"/>
        <v/>
      </c>
      <c r="G870" s="17">
        <v>61.11</v>
      </c>
    </row>
    <row r="871" spans="1:7" x14ac:dyDescent="0.3">
      <c r="A871" s="11" t="s">
        <v>1937</v>
      </c>
      <c r="B871" s="12" t="s">
        <v>1801</v>
      </c>
      <c r="C871" s="13" t="s">
        <v>2</v>
      </c>
      <c r="D871" s="14">
        <v>9</v>
      </c>
      <c r="E871" s="15">
        <f t="shared" si="26"/>
        <v>32.57</v>
      </c>
      <c r="F871" s="16" t="str">
        <f t="shared" si="27"/>
        <v/>
      </c>
      <c r="G871" s="17">
        <v>32.57</v>
      </c>
    </row>
    <row r="872" spans="1:7" x14ac:dyDescent="0.3">
      <c r="A872" s="11" t="s">
        <v>641</v>
      </c>
      <c r="B872" s="12" t="s">
        <v>1938</v>
      </c>
      <c r="C872" s="13" t="s">
        <v>2</v>
      </c>
      <c r="D872" s="14">
        <v>30</v>
      </c>
      <c r="E872" s="15">
        <f t="shared" si="26"/>
        <v>7.4</v>
      </c>
      <c r="F872" s="16" t="str">
        <f t="shared" si="27"/>
        <v>$4.46</v>
      </c>
      <c r="G872" s="17">
        <v>2.94</v>
      </c>
    </row>
    <row r="873" spans="1:7" x14ac:dyDescent="0.3">
      <c r="A873" s="11" t="s">
        <v>642</v>
      </c>
      <c r="B873" s="12" t="s">
        <v>643</v>
      </c>
      <c r="C873" s="13" t="s">
        <v>2</v>
      </c>
      <c r="D873" s="14">
        <v>9</v>
      </c>
      <c r="E873" s="15">
        <f t="shared" si="26"/>
        <v>65.41</v>
      </c>
      <c r="F873" s="16" t="str">
        <f t="shared" si="27"/>
        <v/>
      </c>
      <c r="G873" s="17">
        <v>65.41</v>
      </c>
    </row>
    <row r="874" spans="1:7" x14ac:dyDescent="0.3">
      <c r="A874" s="11" t="s">
        <v>957</v>
      </c>
      <c r="B874" s="12" t="s">
        <v>958</v>
      </c>
      <c r="C874" s="13" t="s">
        <v>2</v>
      </c>
      <c r="D874" s="14">
        <v>9</v>
      </c>
      <c r="E874" s="15">
        <f t="shared" si="26"/>
        <v>0.06</v>
      </c>
      <c r="F874" s="16" t="str">
        <f t="shared" si="27"/>
        <v/>
      </c>
      <c r="G874" s="17">
        <v>0.06</v>
      </c>
    </row>
    <row r="875" spans="1:7" x14ac:dyDescent="0.3">
      <c r="A875" s="18" t="s">
        <v>644</v>
      </c>
      <c r="B875" s="19" t="s">
        <v>645</v>
      </c>
      <c r="C875" s="18" t="s">
        <v>2</v>
      </c>
      <c r="D875" s="20">
        <v>9</v>
      </c>
      <c r="E875" s="15">
        <f t="shared" si="26"/>
        <v>6.59</v>
      </c>
      <c r="F875" s="16" t="str">
        <f t="shared" si="27"/>
        <v/>
      </c>
      <c r="G875" s="17">
        <v>6.59</v>
      </c>
    </row>
    <row r="876" spans="1:7" x14ac:dyDescent="0.3">
      <c r="A876" s="18" t="s">
        <v>959</v>
      </c>
      <c r="B876" s="19" t="s">
        <v>960</v>
      </c>
      <c r="C876" s="18" t="s">
        <v>2</v>
      </c>
      <c r="D876" s="20">
        <v>30</v>
      </c>
      <c r="E876" s="15">
        <f t="shared" si="26"/>
        <v>29668.43</v>
      </c>
      <c r="F876" s="16" t="str">
        <f t="shared" si="27"/>
        <v>$4.46</v>
      </c>
      <c r="G876" s="17">
        <v>29663.97</v>
      </c>
    </row>
    <row r="877" spans="1:7" x14ac:dyDescent="0.3">
      <c r="A877" s="11" t="s">
        <v>646</v>
      </c>
      <c r="B877" s="12" t="s">
        <v>647</v>
      </c>
      <c r="C877" s="13" t="s">
        <v>2</v>
      </c>
      <c r="D877" s="14">
        <v>9</v>
      </c>
      <c r="E877" s="15">
        <f t="shared" si="26"/>
        <v>0.11</v>
      </c>
      <c r="F877" s="16" t="str">
        <f t="shared" si="27"/>
        <v/>
      </c>
      <c r="G877" s="17">
        <v>0.11</v>
      </c>
    </row>
    <row r="878" spans="1:7" x14ac:dyDescent="0.3">
      <c r="A878" s="11" t="s">
        <v>648</v>
      </c>
      <c r="B878" s="12" t="s">
        <v>649</v>
      </c>
      <c r="C878" s="13" t="s">
        <v>2</v>
      </c>
      <c r="D878" s="14">
        <v>9</v>
      </c>
      <c r="E878" s="15">
        <f t="shared" si="26"/>
        <v>357.52</v>
      </c>
      <c r="F878" s="16" t="str">
        <f t="shared" si="27"/>
        <v/>
      </c>
      <c r="G878" s="17">
        <v>357.52</v>
      </c>
    </row>
    <row r="879" spans="1:7" x14ac:dyDescent="0.3">
      <c r="A879" s="11" t="s">
        <v>650</v>
      </c>
      <c r="B879" s="12" t="s">
        <v>651</v>
      </c>
      <c r="C879" s="13" t="s">
        <v>2</v>
      </c>
      <c r="D879" s="14">
        <v>9</v>
      </c>
      <c r="E879" s="15">
        <f t="shared" si="26"/>
        <v>60.65</v>
      </c>
      <c r="F879" s="16" t="str">
        <f t="shared" si="27"/>
        <v/>
      </c>
      <c r="G879" s="17">
        <v>60.65</v>
      </c>
    </row>
    <row r="880" spans="1:7" x14ac:dyDescent="0.3">
      <c r="A880" s="11" t="s">
        <v>652</v>
      </c>
      <c r="B880" s="12" t="s">
        <v>653</v>
      </c>
      <c r="C880" s="13" t="s">
        <v>2</v>
      </c>
      <c r="D880" s="14">
        <v>9</v>
      </c>
      <c r="E880" s="15">
        <f t="shared" si="26"/>
        <v>251.3</v>
      </c>
      <c r="F880" s="16" t="str">
        <f t="shared" si="27"/>
        <v/>
      </c>
      <c r="G880" s="17">
        <v>251.3</v>
      </c>
    </row>
    <row r="881" spans="1:7" x14ac:dyDescent="0.3">
      <c r="A881" s="11" t="s">
        <v>961</v>
      </c>
      <c r="B881" s="12" t="s">
        <v>962</v>
      </c>
      <c r="C881" s="13" t="s">
        <v>2</v>
      </c>
      <c r="D881" s="14">
        <v>9</v>
      </c>
      <c r="E881" s="15">
        <f t="shared" si="26"/>
        <v>196.12</v>
      </c>
      <c r="F881" s="16" t="str">
        <f t="shared" si="27"/>
        <v/>
      </c>
      <c r="G881" s="17">
        <v>196.12</v>
      </c>
    </row>
    <row r="882" spans="1:7" x14ac:dyDescent="0.3">
      <c r="A882" s="11" t="s">
        <v>1367</v>
      </c>
      <c r="B882" s="12" t="s">
        <v>1097</v>
      </c>
      <c r="C882" s="13" t="s">
        <v>2</v>
      </c>
      <c r="D882" s="14">
        <v>9</v>
      </c>
      <c r="E882" s="15">
        <f t="shared" si="26"/>
        <v>228.01</v>
      </c>
      <c r="F882" s="16" t="str">
        <f t="shared" si="27"/>
        <v/>
      </c>
      <c r="G882" s="17">
        <v>228.01</v>
      </c>
    </row>
    <row r="883" spans="1:7" x14ac:dyDescent="0.3">
      <c r="A883" s="18" t="s">
        <v>1741</v>
      </c>
      <c r="B883" s="19" t="s">
        <v>1742</v>
      </c>
      <c r="C883" s="18" t="s">
        <v>2</v>
      </c>
      <c r="D883" s="20">
        <v>9</v>
      </c>
      <c r="E883" s="15">
        <f t="shared" si="26"/>
        <v>25.66</v>
      </c>
      <c r="F883" s="16" t="str">
        <f t="shared" si="27"/>
        <v/>
      </c>
      <c r="G883" s="17">
        <v>25.66</v>
      </c>
    </row>
    <row r="884" spans="1:7" x14ac:dyDescent="0.3">
      <c r="A884" s="11" t="s">
        <v>1939</v>
      </c>
      <c r="B884" s="12" t="s">
        <v>1940</v>
      </c>
      <c r="C884" s="13" t="s">
        <v>2</v>
      </c>
      <c r="D884" s="14">
        <v>30</v>
      </c>
      <c r="E884" s="15">
        <f t="shared" si="26"/>
        <v>36.4</v>
      </c>
      <c r="F884" s="16" t="str">
        <f t="shared" si="27"/>
        <v>$4.46</v>
      </c>
      <c r="G884" s="17">
        <v>31.94</v>
      </c>
    </row>
    <row r="885" spans="1:7" x14ac:dyDescent="0.3">
      <c r="A885" s="11" t="s">
        <v>1941</v>
      </c>
      <c r="B885" s="12" t="s">
        <v>1942</v>
      </c>
      <c r="C885" s="13" t="s">
        <v>2</v>
      </c>
      <c r="D885" s="14">
        <v>9</v>
      </c>
      <c r="E885" s="15">
        <f t="shared" si="26"/>
        <v>5.2</v>
      </c>
      <c r="F885" s="16" t="str">
        <f t="shared" si="27"/>
        <v/>
      </c>
      <c r="G885" s="17">
        <v>5.2</v>
      </c>
    </row>
    <row r="886" spans="1:7" x14ac:dyDescent="0.3">
      <c r="A886" s="11" t="s">
        <v>654</v>
      </c>
      <c r="B886" s="12" t="s">
        <v>655</v>
      </c>
      <c r="C886" s="13" t="s">
        <v>2</v>
      </c>
      <c r="D886" s="14">
        <v>9</v>
      </c>
      <c r="E886" s="15">
        <f t="shared" si="26"/>
        <v>34.11</v>
      </c>
      <c r="F886" s="16" t="str">
        <f t="shared" si="27"/>
        <v/>
      </c>
      <c r="G886" s="17">
        <v>34.11</v>
      </c>
    </row>
    <row r="887" spans="1:7" x14ac:dyDescent="0.3">
      <c r="A887" s="11" t="s">
        <v>656</v>
      </c>
      <c r="B887" s="12" t="s">
        <v>657</v>
      </c>
      <c r="C887" s="13">
        <v>1</v>
      </c>
      <c r="D887" s="14">
        <v>9</v>
      </c>
      <c r="E887" s="15">
        <f t="shared" si="26"/>
        <v>329.94</v>
      </c>
      <c r="F887" s="16" t="str">
        <f t="shared" si="27"/>
        <v/>
      </c>
      <c r="G887" s="17">
        <v>329.94</v>
      </c>
    </row>
    <row r="888" spans="1:7" x14ac:dyDescent="0.3">
      <c r="A888" s="11" t="s">
        <v>1943</v>
      </c>
      <c r="B888" s="12" t="s">
        <v>1944</v>
      </c>
      <c r="C888" s="13">
        <v>1</v>
      </c>
      <c r="D888" s="14">
        <v>9</v>
      </c>
      <c r="E888" s="15">
        <f t="shared" si="26"/>
        <v>274.33999999999997</v>
      </c>
      <c r="F888" s="16" t="str">
        <f t="shared" si="27"/>
        <v/>
      </c>
      <c r="G888" s="17">
        <v>274.33999999999997</v>
      </c>
    </row>
    <row r="889" spans="1:7" x14ac:dyDescent="0.3">
      <c r="A889" s="11" t="s">
        <v>1055</v>
      </c>
      <c r="B889" s="12" t="s">
        <v>1056</v>
      </c>
      <c r="C889" s="13" t="s">
        <v>2</v>
      </c>
      <c r="D889" s="14">
        <v>30</v>
      </c>
      <c r="E889" s="15">
        <f t="shared" si="26"/>
        <v>56.53</v>
      </c>
      <c r="F889" s="16" t="str">
        <f t="shared" si="27"/>
        <v>$4.46</v>
      </c>
      <c r="G889" s="17">
        <v>52.07</v>
      </c>
    </row>
    <row r="890" spans="1:7" x14ac:dyDescent="0.3">
      <c r="A890" s="11" t="s">
        <v>1368</v>
      </c>
      <c r="B890" s="12" t="s">
        <v>1369</v>
      </c>
      <c r="C890" s="13" t="s">
        <v>2</v>
      </c>
      <c r="D890" s="14">
        <v>9</v>
      </c>
      <c r="E890" s="15">
        <f t="shared" si="26"/>
        <v>2864.68</v>
      </c>
      <c r="F890" s="16" t="str">
        <f t="shared" si="27"/>
        <v/>
      </c>
      <c r="G890" s="17">
        <v>2864.68</v>
      </c>
    </row>
    <row r="891" spans="1:7" x14ac:dyDescent="0.3">
      <c r="A891" s="18" t="s">
        <v>1744</v>
      </c>
      <c r="B891" s="19" t="s">
        <v>1745</v>
      </c>
      <c r="C891" s="18" t="s">
        <v>2</v>
      </c>
      <c r="D891" s="20">
        <v>30</v>
      </c>
      <c r="E891" s="15">
        <f t="shared" si="26"/>
        <v>32.6</v>
      </c>
      <c r="F891" s="16" t="str">
        <f t="shared" si="27"/>
        <v>$4.46</v>
      </c>
      <c r="G891" s="17">
        <v>28.14</v>
      </c>
    </row>
    <row r="892" spans="1:7" x14ac:dyDescent="0.3">
      <c r="A892" s="11" t="s">
        <v>1614</v>
      </c>
      <c r="B892" s="12" t="s">
        <v>1945</v>
      </c>
      <c r="C892" s="13" t="s">
        <v>2</v>
      </c>
      <c r="D892" s="14">
        <v>9</v>
      </c>
      <c r="E892" s="15">
        <f t="shared" si="26"/>
        <v>73.67</v>
      </c>
      <c r="F892" s="16" t="str">
        <f t="shared" si="27"/>
        <v/>
      </c>
      <c r="G892" s="17">
        <v>73.67</v>
      </c>
    </row>
    <row r="893" spans="1:7" x14ac:dyDescent="0.3">
      <c r="A893" s="11" t="s">
        <v>658</v>
      </c>
      <c r="B893" s="12" t="s">
        <v>659</v>
      </c>
      <c r="C893" s="13" t="s">
        <v>2</v>
      </c>
      <c r="D893" s="14">
        <v>9</v>
      </c>
      <c r="E893" s="15">
        <f t="shared" si="26"/>
        <v>29.7</v>
      </c>
      <c r="F893" s="16" t="str">
        <f t="shared" si="27"/>
        <v/>
      </c>
      <c r="G893" s="17">
        <v>29.7</v>
      </c>
    </row>
    <row r="894" spans="1:7" x14ac:dyDescent="0.3">
      <c r="A894" s="11" t="s">
        <v>1370</v>
      </c>
      <c r="B894" s="12" t="s">
        <v>1371</v>
      </c>
      <c r="C894" s="13" t="s">
        <v>2</v>
      </c>
      <c r="D894" s="14">
        <v>9</v>
      </c>
      <c r="E894" s="15">
        <f t="shared" si="26"/>
        <v>2.94</v>
      </c>
      <c r="F894" s="16" t="str">
        <f t="shared" si="27"/>
        <v/>
      </c>
      <c r="G894" s="17">
        <v>2.94</v>
      </c>
    </row>
    <row r="895" spans="1:7" x14ac:dyDescent="0.3">
      <c r="A895" s="11" t="s">
        <v>963</v>
      </c>
      <c r="B895" s="12" t="s">
        <v>964</v>
      </c>
      <c r="C895" s="13" t="s">
        <v>2</v>
      </c>
      <c r="D895" s="14">
        <v>9</v>
      </c>
      <c r="E895" s="15">
        <f t="shared" si="26"/>
        <v>5.73</v>
      </c>
      <c r="F895" s="16" t="str">
        <f t="shared" si="27"/>
        <v/>
      </c>
      <c r="G895" s="17">
        <v>5.73</v>
      </c>
    </row>
    <row r="896" spans="1:7" x14ac:dyDescent="0.3">
      <c r="A896" s="11" t="s">
        <v>1615</v>
      </c>
      <c r="B896" s="12" t="s">
        <v>1616</v>
      </c>
      <c r="C896" s="13" t="s">
        <v>2</v>
      </c>
      <c r="D896" s="14">
        <v>9</v>
      </c>
      <c r="E896" s="15">
        <f t="shared" si="26"/>
        <v>9.66</v>
      </c>
      <c r="F896" s="16" t="str">
        <f t="shared" si="27"/>
        <v/>
      </c>
      <c r="G896" s="17">
        <v>9.66</v>
      </c>
    </row>
    <row r="897" spans="1:7" x14ac:dyDescent="0.3">
      <c r="A897" s="11" t="s">
        <v>1372</v>
      </c>
      <c r="B897" s="12" t="s">
        <v>1373</v>
      </c>
      <c r="C897" s="13" t="s">
        <v>2</v>
      </c>
      <c r="D897" s="14">
        <v>9</v>
      </c>
      <c r="E897" s="15">
        <f t="shared" si="26"/>
        <v>4.88</v>
      </c>
      <c r="F897" s="16" t="str">
        <f t="shared" si="27"/>
        <v/>
      </c>
      <c r="G897" s="17">
        <v>4.88</v>
      </c>
    </row>
    <row r="898" spans="1:7" x14ac:dyDescent="0.3">
      <c r="A898" s="18" t="s">
        <v>1374</v>
      </c>
      <c r="B898" s="19" t="s">
        <v>1375</v>
      </c>
      <c r="C898" s="18" t="s">
        <v>2</v>
      </c>
      <c r="D898" s="20">
        <v>9</v>
      </c>
      <c r="E898" s="15">
        <f t="shared" si="26"/>
        <v>205.51</v>
      </c>
      <c r="F898" s="16" t="str">
        <f t="shared" si="27"/>
        <v/>
      </c>
      <c r="G898" s="17">
        <v>205.51</v>
      </c>
    </row>
    <row r="899" spans="1:7" x14ac:dyDescent="0.3">
      <c r="A899" s="11" t="s">
        <v>660</v>
      </c>
      <c r="B899" s="12" t="s">
        <v>661</v>
      </c>
      <c r="C899" s="13" t="s">
        <v>2</v>
      </c>
      <c r="D899" s="14">
        <v>9</v>
      </c>
      <c r="E899" s="15">
        <f t="shared" si="26"/>
        <v>34.22</v>
      </c>
      <c r="F899" s="16" t="str">
        <f t="shared" si="27"/>
        <v/>
      </c>
      <c r="G899" s="17">
        <v>34.22</v>
      </c>
    </row>
    <row r="900" spans="1:7" x14ac:dyDescent="0.3">
      <c r="A900" s="11" t="s">
        <v>662</v>
      </c>
      <c r="B900" s="12" t="s">
        <v>663</v>
      </c>
      <c r="C900" s="13" t="s">
        <v>2</v>
      </c>
      <c r="D900" s="14">
        <v>9</v>
      </c>
      <c r="E900" s="15">
        <f t="shared" si="26"/>
        <v>84.46</v>
      </c>
      <c r="F900" s="16" t="str">
        <f t="shared" si="27"/>
        <v/>
      </c>
      <c r="G900" s="17">
        <v>84.46</v>
      </c>
    </row>
    <row r="901" spans="1:7" x14ac:dyDescent="0.3">
      <c r="A901" s="11" t="s">
        <v>965</v>
      </c>
      <c r="B901" s="12" t="s">
        <v>966</v>
      </c>
      <c r="C901" s="13" t="s">
        <v>2</v>
      </c>
      <c r="D901" s="14">
        <v>30</v>
      </c>
      <c r="E901" s="15">
        <f t="shared" ref="E901:E964" si="28">IF(ISTEXT(G901),0,IF(F901="$4.46",F901+G901,G901))</f>
        <v>64.8</v>
      </c>
      <c r="F901" s="16" t="str">
        <f t="shared" ref="F901:F964" si="29">IF(G901=0,"",IF(D901=30,"$4.46",""))</f>
        <v>$4.46</v>
      </c>
      <c r="G901" s="17">
        <v>60.34</v>
      </c>
    </row>
    <row r="902" spans="1:7" x14ac:dyDescent="0.3">
      <c r="A902" s="11" t="s">
        <v>664</v>
      </c>
      <c r="B902" s="12" t="s">
        <v>665</v>
      </c>
      <c r="C902" s="13" t="s">
        <v>2</v>
      </c>
      <c r="D902" s="14">
        <v>9</v>
      </c>
      <c r="E902" s="15">
        <f t="shared" si="28"/>
        <v>182.19</v>
      </c>
      <c r="F902" s="16" t="str">
        <f t="shared" si="29"/>
        <v/>
      </c>
      <c r="G902" s="17">
        <v>182.19</v>
      </c>
    </row>
    <row r="903" spans="1:7" x14ac:dyDescent="0.3">
      <c r="A903" s="11" t="s">
        <v>666</v>
      </c>
      <c r="B903" s="12" t="s">
        <v>667</v>
      </c>
      <c r="C903" s="13" t="s">
        <v>2</v>
      </c>
      <c r="D903" s="14">
        <v>9</v>
      </c>
      <c r="E903" s="15">
        <f t="shared" si="28"/>
        <v>7.99</v>
      </c>
      <c r="F903" s="16" t="str">
        <f t="shared" si="29"/>
        <v/>
      </c>
      <c r="G903" s="17">
        <v>7.99</v>
      </c>
    </row>
    <row r="904" spans="1:7" x14ac:dyDescent="0.3">
      <c r="A904" s="11" t="s">
        <v>668</v>
      </c>
      <c r="B904" s="12" t="s">
        <v>669</v>
      </c>
      <c r="C904" s="13" t="s">
        <v>2</v>
      </c>
      <c r="D904" s="14">
        <v>9</v>
      </c>
      <c r="E904" s="15">
        <f t="shared" si="28"/>
        <v>6.95</v>
      </c>
      <c r="F904" s="16" t="str">
        <f t="shared" si="29"/>
        <v/>
      </c>
      <c r="G904" s="17">
        <v>6.95</v>
      </c>
    </row>
    <row r="905" spans="1:7" x14ac:dyDescent="0.3">
      <c r="A905" s="11" t="s">
        <v>967</v>
      </c>
      <c r="B905" s="12" t="s">
        <v>968</v>
      </c>
      <c r="C905" s="13" t="s">
        <v>2</v>
      </c>
      <c r="D905" s="14">
        <v>9</v>
      </c>
      <c r="E905" s="15">
        <f t="shared" si="28"/>
        <v>17.2</v>
      </c>
      <c r="F905" s="16" t="str">
        <f t="shared" si="29"/>
        <v/>
      </c>
      <c r="G905" s="17">
        <v>17.2</v>
      </c>
    </row>
    <row r="906" spans="1:7" x14ac:dyDescent="0.3">
      <c r="A906" s="11" t="s">
        <v>670</v>
      </c>
      <c r="B906" s="12" t="s">
        <v>671</v>
      </c>
      <c r="C906" s="13" t="s">
        <v>2</v>
      </c>
      <c r="D906" s="14">
        <v>9</v>
      </c>
      <c r="E906" s="15">
        <f t="shared" si="28"/>
        <v>386.12</v>
      </c>
      <c r="F906" s="16" t="str">
        <f t="shared" si="29"/>
        <v/>
      </c>
      <c r="G906" s="17">
        <v>386.12</v>
      </c>
    </row>
    <row r="907" spans="1:7" x14ac:dyDescent="0.3">
      <c r="A907" s="11" t="s">
        <v>672</v>
      </c>
      <c r="B907" s="12" t="s">
        <v>673</v>
      </c>
      <c r="C907" s="13" t="s">
        <v>2</v>
      </c>
      <c r="D907" s="14">
        <v>9</v>
      </c>
      <c r="E907" s="15">
        <f t="shared" si="28"/>
        <v>76.569999999999993</v>
      </c>
      <c r="F907" s="16" t="str">
        <f t="shared" si="29"/>
        <v/>
      </c>
      <c r="G907" s="17">
        <v>76.569999999999993</v>
      </c>
    </row>
    <row r="908" spans="1:7" x14ac:dyDescent="0.3">
      <c r="A908" s="11" t="s">
        <v>969</v>
      </c>
      <c r="B908" s="12" t="s">
        <v>970</v>
      </c>
      <c r="C908" s="13" t="s">
        <v>2</v>
      </c>
      <c r="D908" s="14">
        <v>9</v>
      </c>
      <c r="E908" s="15">
        <f t="shared" si="28"/>
        <v>143.61000000000001</v>
      </c>
      <c r="F908" s="16" t="str">
        <f t="shared" si="29"/>
        <v/>
      </c>
      <c r="G908" s="17">
        <v>143.61000000000001</v>
      </c>
    </row>
    <row r="909" spans="1:7" x14ac:dyDescent="0.3">
      <c r="A909" s="11" t="s">
        <v>674</v>
      </c>
      <c r="B909" s="12" t="s">
        <v>675</v>
      </c>
      <c r="C909" s="13" t="s">
        <v>2</v>
      </c>
      <c r="D909" s="14">
        <v>30</v>
      </c>
      <c r="E909" s="15">
        <f t="shared" si="28"/>
        <v>40.85</v>
      </c>
      <c r="F909" s="16" t="str">
        <f t="shared" si="29"/>
        <v>$4.46</v>
      </c>
      <c r="G909" s="17">
        <v>36.39</v>
      </c>
    </row>
    <row r="910" spans="1:7" x14ac:dyDescent="0.3">
      <c r="A910" s="11" t="s">
        <v>676</v>
      </c>
      <c r="B910" s="12" t="s">
        <v>677</v>
      </c>
      <c r="C910" s="13" t="s">
        <v>2</v>
      </c>
      <c r="D910" s="14">
        <v>9</v>
      </c>
      <c r="E910" s="15">
        <f t="shared" si="28"/>
        <v>73.28</v>
      </c>
      <c r="F910" s="16" t="str">
        <f t="shared" si="29"/>
        <v/>
      </c>
      <c r="G910" s="17">
        <v>73.28</v>
      </c>
    </row>
    <row r="911" spans="1:7" x14ac:dyDescent="0.3">
      <c r="A911" s="11" t="s">
        <v>971</v>
      </c>
      <c r="B911" s="12" t="s">
        <v>972</v>
      </c>
      <c r="C911" s="13" t="s">
        <v>2</v>
      </c>
      <c r="D911" s="14">
        <v>9</v>
      </c>
      <c r="E911" s="15">
        <f t="shared" si="28"/>
        <v>22.07</v>
      </c>
      <c r="F911" s="16" t="str">
        <f t="shared" si="29"/>
        <v/>
      </c>
      <c r="G911" s="17">
        <v>22.07</v>
      </c>
    </row>
    <row r="912" spans="1:7" x14ac:dyDescent="0.3">
      <c r="A912" s="18" t="s">
        <v>1376</v>
      </c>
      <c r="B912" s="19" t="s">
        <v>1377</v>
      </c>
      <c r="C912" s="18" t="s">
        <v>2</v>
      </c>
      <c r="D912" s="20">
        <v>9</v>
      </c>
      <c r="E912" s="15">
        <f t="shared" si="28"/>
        <v>10.99</v>
      </c>
      <c r="F912" s="16" t="str">
        <f t="shared" si="29"/>
        <v/>
      </c>
      <c r="G912" s="17">
        <v>10.99</v>
      </c>
    </row>
    <row r="913" spans="1:7" x14ac:dyDescent="0.3">
      <c r="A913" s="11" t="s">
        <v>678</v>
      </c>
      <c r="B913" s="12" t="s">
        <v>679</v>
      </c>
      <c r="C913" s="13" t="s">
        <v>2</v>
      </c>
      <c r="D913" s="14">
        <v>30</v>
      </c>
      <c r="E913" s="15">
        <f t="shared" si="28"/>
        <v>64.36</v>
      </c>
      <c r="F913" s="16" t="str">
        <f t="shared" si="29"/>
        <v>$4.46</v>
      </c>
      <c r="G913" s="17">
        <v>59.9</v>
      </c>
    </row>
    <row r="914" spans="1:7" x14ac:dyDescent="0.3">
      <c r="A914" s="11" t="s">
        <v>973</v>
      </c>
      <c r="B914" s="12" t="s">
        <v>974</v>
      </c>
      <c r="C914" s="13" t="s">
        <v>2</v>
      </c>
      <c r="D914" s="14">
        <v>9</v>
      </c>
      <c r="E914" s="15">
        <f t="shared" si="28"/>
        <v>37.64</v>
      </c>
      <c r="F914" s="16" t="str">
        <f t="shared" si="29"/>
        <v/>
      </c>
      <c r="G914" s="17">
        <v>37.64</v>
      </c>
    </row>
    <row r="915" spans="1:7" x14ac:dyDescent="0.3">
      <c r="A915" s="11" t="s">
        <v>975</v>
      </c>
      <c r="B915" s="12" t="s">
        <v>976</v>
      </c>
      <c r="C915" s="13" t="s">
        <v>2</v>
      </c>
      <c r="D915" s="14">
        <v>9</v>
      </c>
      <c r="E915" s="15">
        <f t="shared" si="28"/>
        <v>31.81</v>
      </c>
      <c r="F915" s="16" t="str">
        <f t="shared" si="29"/>
        <v/>
      </c>
      <c r="G915" s="17">
        <v>31.81</v>
      </c>
    </row>
    <row r="916" spans="1:7" x14ac:dyDescent="0.3">
      <c r="A916" s="11" t="s">
        <v>977</v>
      </c>
      <c r="B916" s="12" t="s">
        <v>978</v>
      </c>
      <c r="C916" s="13" t="s">
        <v>2</v>
      </c>
      <c r="D916" s="14">
        <v>9</v>
      </c>
      <c r="E916" s="15">
        <f t="shared" si="28"/>
        <v>30.71</v>
      </c>
      <c r="F916" s="16" t="str">
        <f t="shared" si="29"/>
        <v/>
      </c>
      <c r="G916" s="17">
        <v>30.71</v>
      </c>
    </row>
    <row r="917" spans="1:7" x14ac:dyDescent="0.3">
      <c r="A917" s="11" t="s">
        <v>680</v>
      </c>
      <c r="B917" s="12" t="s">
        <v>681</v>
      </c>
      <c r="C917" s="13" t="s">
        <v>2</v>
      </c>
      <c r="D917" s="14">
        <v>30</v>
      </c>
      <c r="E917" s="15">
        <f t="shared" si="28"/>
        <v>829.08</v>
      </c>
      <c r="F917" s="16" t="str">
        <f t="shared" si="29"/>
        <v>$4.46</v>
      </c>
      <c r="G917" s="17">
        <v>824.62</v>
      </c>
    </row>
    <row r="918" spans="1:7" x14ac:dyDescent="0.3">
      <c r="A918" s="11" t="s">
        <v>1378</v>
      </c>
      <c r="B918" s="12" t="s">
        <v>1379</v>
      </c>
      <c r="C918" s="13" t="s">
        <v>2</v>
      </c>
      <c r="D918" s="14">
        <v>30</v>
      </c>
      <c r="E918" s="15">
        <f t="shared" si="28"/>
        <v>62.45</v>
      </c>
      <c r="F918" s="16" t="str">
        <f t="shared" si="29"/>
        <v>$4.46</v>
      </c>
      <c r="G918" s="17">
        <v>57.99</v>
      </c>
    </row>
    <row r="919" spans="1:7" x14ac:dyDescent="0.3">
      <c r="A919" s="11" t="s">
        <v>1617</v>
      </c>
      <c r="B919" s="12" t="s">
        <v>1618</v>
      </c>
      <c r="C919" s="13" t="s">
        <v>2</v>
      </c>
      <c r="D919" s="14">
        <v>9</v>
      </c>
      <c r="E919" s="15">
        <f t="shared" si="28"/>
        <v>9.11</v>
      </c>
      <c r="F919" s="16" t="str">
        <f t="shared" si="29"/>
        <v/>
      </c>
      <c r="G919" s="17">
        <v>9.11</v>
      </c>
    </row>
    <row r="920" spans="1:7" x14ac:dyDescent="0.3">
      <c r="A920" s="11" t="s">
        <v>1380</v>
      </c>
      <c r="B920" s="12" t="s">
        <v>1381</v>
      </c>
      <c r="C920" s="13" t="s">
        <v>2</v>
      </c>
      <c r="D920" s="14">
        <v>9</v>
      </c>
      <c r="E920" s="15">
        <f t="shared" si="28"/>
        <v>0.13</v>
      </c>
      <c r="F920" s="16" t="str">
        <f t="shared" si="29"/>
        <v/>
      </c>
      <c r="G920" s="17">
        <v>0.13</v>
      </c>
    </row>
    <row r="921" spans="1:7" x14ac:dyDescent="0.3">
      <c r="A921" s="11" t="s">
        <v>1619</v>
      </c>
      <c r="B921" s="12" t="s">
        <v>1620</v>
      </c>
      <c r="C921" s="13" t="s">
        <v>2</v>
      </c>
      <c r="D921" s="14">
        <v>9</v>
      </c>
      <c r="E921" s="15">
        <f t="shared" si="28"/>
        <v>67.94</v>
      </c>
      <c r="F921" s="16" t="str">
        <f t="shared" si="29"/>
        <v/>
      </c>
      <c r="G921" s="17">
        <v>67.94</v>
      </c>
    </row>
    <row r="922" spans="1:7" x14ac:dyDescent="0.3">
      <c r="A922" s="11" t="s">
        <v>682</v>
      </c>
      <c r="B922" s="12" t="s">
        <v>683</v>
      </c>
      <c r="C922" s="13" t="s">
        <v>2</v>
      </c>
      <c r="D922" s="14">
        <v>9</v>
      </c>
      <c r="E922" s="15">
        <f t="shared" si="28"/>
        <v>77.34</v>
      </c>
      <c r="F922" s="16" t="str">
        <f t="shared" si="29"/>
        <v/>
      </c>
      <c r="G922" s="17">
        <v>77.34</v>
      </c>
    </row>
    <row r="923" spans="1:7" x14ac:dyDescent="0.3">
      <c r="A923" s="11" t="s">
        <v>1946</v>
      </c>
      <c r="B923" s="12" t="s">
        <v>1802</v>
      </c>
      <c r="C923" s="13" t="s">
        <v>2</v>
      </c>
      <c r="D923" s="14">
        <v>9</v>
      </c>
      <c r="E923" s="15">
        <f t="shared" si="28"/>
        <v>146.06</v>
      </c>
      <c r="F923" s="16" t="str">
        <f t="shared" si="29"/>
        <v/>
      </c>
      <c r="G923" s="17">
        <v>146.06</v>
      </c>
    </row>
    <row r="924" spans="1:7" x14ac:dyDescent="0.3">
      <c r="A924" s="11" t="s">
        <v>979</v>
      </c>
      <c r="B924" s="12" t="s">
        <v>980</v>
      </c>
      <c r="C924" s="13" t="s">
        <v>2</v>
      </c>
      <c r="D924" s="14">
        <v>9</v>
      </c>
      <c r="E924" s="15">
        <f t="shared" si="28"/>
        <v>10.41</v>
      </c>
      <c r="F924" s="16" t="str">
        <f t="shared" si="29"/>
        <v/>
      </c>
      <c r="G924" s="17">
        <v>10.41</v>
      </c>
    </row>
    <row r="925" spans="1:7" x14ac:dyDescent="0.3">
      <c r="A925" s="11" t="s">
        <v>1621</v>
      </c>
      <c r="B925" s="12" t="s">
        <v>1622</v>
      </c>
      <c r="C925" s="13" t="s">
        <v>2</v>
      </c>
      <c r="D925" s="14">
        <v>9</v>
      </c>
      <c r="E925" s="15">
        <f t="shared" si="28"/>
        <v>58.17</v>
      </c>
      <c r="F925" s="16" t="str">
        <f t="shared" si="29"/>
        <v/>
      </c>
      <c r="G925" s="17">
        <v>58.17</v>
      </c>
    </row>
    <row r="926" spans="1:7" x14ac:dyDescent="0.3">
      <c r="A926" s="11" t="s">
        <v>684</v>
      </c>
      <c r="B926" s="12" t="s">
        <v>685</v>
      </c>
      <c r="C926" s="13" t="s">
        <v>2</v>
      </c>
      <c r="D926" s="14">
        <v>9</v>
      </c>
      <c r="E926" s="15">
        <f t="shared" si="28"/>
        <v>32.68</v>
      </c>
      <c r="F926" s="16" t="str">
        <f t="shared" si="29"/>
        <v/>
      </c>
      <c r="G926" s="17">
        <v>32.68</v>
      </c>
    </row>
    <row r="927" spans="1:7" x14ac:dyDescent="0.3">
      <c r="A927" s="11" t="s">
        <v>1179</v>
      </c>
      <c r="B927" s="12" t="s">
        <v>1180</v>
      </c>
      <c r="C927" s="13" t="s">
        <v>2</v>
      </c>
      <c r="D927" s="14">
        <v>9</v>
      </c>
      <c r="E927" s="15">
        <f t="shared" si="28"/>
        <v>91.03</v>
      </c>
      <c r="F927" s="16" t="str">
        <f t="shared" si="29"/>
        <v/>
      </c>
      <c r="G927" s="17">
        <v>91.03</v>
      </c>
    </row>
    <row r="928" spans="1:7" x14ac:dyDescent="0.3">
      <c r="A928" s="11" t="s">
        <v>1181</v>
      </c>
      <c r="B928" s="12" t="s">
        <v>1182</v>
      </c>
      <c r="C928" s="13" t="s">
        <v>2</v>
      </c>
      <c r="D928" s="14">
        <v>9</v>
      </c>
      <c r="E928" s="15">
        <f t="shared" si="28"/>
        <v>32.549999999999997</v>
      </c>
      <c r="F928" s="16" t="str">
        <f t="shared" si="29"/>
        <v/>
      </c>
      <c r="G928" s="17">
        <v>32.549999999999997</v>
      </c>
    </row>
    <row r="929" spans="1:7" x14ac:dyDescent="0.3">
      <c r="A929" s="11" t="s">
        <v>1382</v>
      </c>
      <c r="B929" s="12" t="s">
        <v>1383</v>
      </c>
      <c r="C929" s="13" t="s">
        <v>2</v>
      </c>
      <c r="D929" s="14">
        <v>30</v>
      </c>
      <c r="E929" s="15">
        <f t="shared" si="28"/>
        <v>28.05</v>
      </c>
      <c r="F929" s="16" t="str">
        <f t="shared" si="29"/>
        <v>$4.46</v>
      </c>
      <c r="G929" s="17">
        <v>23.59</v>
      </c>
    </row>
    <row r="930" spans="1:7" x14ac:dyDescent="0.3">
      <c r="A930" s="11" t="s">
        <v>1623</v>
      </c>
      <c r="B930" s="12" t="s">
        <v>1624</v>
      </c>
      <c r="C930" s="13" t="s">
        <v>2</v>
      </c>
      <c r="D930" s="14">
        <v>30</v>
      </c>
      <c r="E930" s="15">
        <f t="shared" si="28"/>
        <v>38.72</v>
      </c>
      <c r="F930" s="16" t="str">
        <f t="shared" si="29"/>
        <v>$4.46</v>
      </c>
      <c r="G930" s="17">
        <v>34.26</v>
      </c>
    </row>
    <row r="931" spans="1:7" x14ac:dyDescent="0.3">
      <c r="A931" s="11" t="s">
        <v>1750</v>
      </c>
      <c r="B931" s="12" t="s">
        <v>1751</v>
      </c>
      <c r="C931" s="13" t="s">
        <v>2</v>
      </c>
      <c r="D931" s="14">
        <v>9</v>
      </c>
      <c r="E931" s="15">
        <f t="shared" si="28"/>
        <v>36.64</v>
      </c>
      <c r="F931" s="16" t="str">
        <f t="shared" si="29"/>
        <v/>
      </c>
      <c r="G931" s="17">
        <v>36.64</v>
      </c>
    </row>
    <row r="932" spans="1:7" x14ac:dyDescent="0.3">
      <c r="A932" s="11" t="s">
        <v>1739</v>
      </c>
      <c r="B932" s="12" t="s">
        <v>1740</v>
      </c>
      <c r="C932" s="13" t="s">
        <v>2</v>
      </c>
      <c r="D932" s="14">
        <v>9</v>
      </c>
      <c r="E932" s="15">
        <f t="shared" si="28"/>
        <v>4.93</v>
      </c>
      <c r="F932" s="16" t="str">
        <f t="shared" si="29"/>
        <v/>
      </c>
      <c r="G932" s="17">
        <v>4.93</v>
      </c>
    </row>
    <row r="933" spans="1:7" x14ac:dyDescent="0.3">
      <c r="A933" s="11" t="s">
        <v>1384</v>
      </c>
      <c r="B933" s="12" t="s">
        <v>1385</v>
      </c>
      <c r="C933" s="13" t="s">
        <v>2</v>
      </c>
      <c r="D933" s="14">
        <v>9</v>
      </c>
      <c r="E933" s="15">
        <f t="shared" si="28"/>
        <v>30.98</v>
      </c>
      <c r="F933" s="16" t="str">
        <f t="shared" si="29"/>
        <v/>
      </c>
      <c r="G933" s="17">
        <v>30.98</v>
      </c>
    </row>
    <row r="934" spans="1:7" x14ac:dyDescent="0.3">
      <c r="A934" s="11" t="s">
        <v>1386</v>
      </c>
      <c r="B934" s="12" t="s">
        <v>1387</v>
      </c>
      <c r="C934" s="13" t="s">
        <v>2</v>
      </c>
      <c r="D934" s="14">
        <v>9</v>
      </c>
      <c r="E934" s="15">
        <f t="shared" si="28"/>
        <v>146.88999999999999</v>
      </c>
      <c r="F934" s="16" t="str">
        <f t="shared" si="29"/>
        <v/>
      </c>
      <c r="G934" s="17">
        <v>146.88999999999999</v>
      </c>
    </row>
    <row r="935" spans="1:7" x14ac:dyDescent="0.3">
      <c r="A935" s="11" t="s">
        <v>981</v>
      </c>
      <c r="B935" s="12" t="s">
        <v>982</v>
      </c>
      <c r="C935" s="13" t="s">
        <v>2</v>
      </c>
      <c r="D935" s="14">
        <v>9</v>
      </c>
      <c r="E935" s="15">
        <f t="shared" si="28"/>
        <v>684.9</v>
      </c>
      <c r="F935" s="16" t="str">
        <f t="shared" si="29"/>
        <v/>
      </c>
      <c r="G935" s="17">
        <v>684.9</v>
      </c>
    </row>
    <row r="936" spans="1:7" x14ac:dyDescent="0.3">
      <c r="A936" s="11" t="s">
        <v>686</v>
      </c>
      <c r="B936" s="12" t="s">
        <v>687</v>
      </c>
      <c r="C936" s="13" t="s">
        <v>2</v>
      </c>
      <c r="D936" s="14">
        <v>9</v>
      </c>
      <c r="E936" s="15">
        <f t="shared" si="28"/>
        <v>14.43</v>
      </c>
      <c r="F936" s="16" t="str">
        <f t="shared" si="29"/>
        <v/>
      </c>
      <c r="G936" s="17">
        <v>14.43</v>
      </c>
    </row>
    <row r="937" spans="1:7" x14ac:dyDescent="0.3">
      <c r="A937" s="11" t="s">
        <v>1388</v>
      </c>
      <c r="B937" s="12" t="s">
        <v>1389</v>
      </c>
      <c r="C937" s="13" t="s">
        <v>2</v>
      </c>
      <c r="D937" s="14">
        <v>9</v>
      </c>
      <c r="E937" s="15">
        <f t="shared" si="28"/>
        <v>674.5</v>
      </c>
      <c r="F937" s="16" t="str">
        <f t="shared" si="29"/>
        <v/>
      </c>
      <c r="G937" s="17">
        <v>674.5</v>
      </c>
    </row>
    <row r="938" spans="1:7" x14ac:dyDescent="0.3">
      <c r="A938" s="11" t="s">
        <v>688</v>
      </c>
      <c r="B938" s="12" t="s">
        <v>689</v>
      </c>
      <c r="C938" s="13" t="s">
        <v>2</v>
      </c>
      <c r="D938" s="14">
        <v>9</v>
      </c>
      <c r="E938" s="15">
        <f t="shared" si="28"/>
        <v>2.76</v>
      </c>
      <c r="F938" s="16" t="str">
        <f t="shared" si="29"/>
        <v/>
      </c>
      <c r="G938" s="17">
        <v>2.76</v>
      </c>
    </row>
    <row r="939" spans="1:7" x14ac:dyDescent="0.3">
      <c r="A939" s="11" t="s">
        <v>983</v>
      </c>
      <c r="B939" s="12" t="s">
        <v>984</v>
      </c>
      <c r="C939" s="13" t="s">
        <v>2</v>
      </c>
      <c r="D939" s="14">
        <v>9</v>
      </c>
      <c r="E939" s="15">
        <f t="shared" si="28"/>
        <v>410.48</v>
      </c>
      <c r="F939" s="16" t="str">
        <f t="shared" si="29"/>
        <v/>
      </c>
      <c r="G939" s="17">
        <v>410.48</v>
      </c>
    </row>
    <row r="940" spans="1:7" x14ac:dyDescent="0.3">
      <c r="A940" s="11" t="s">
        <v>690</v>
      </c>
      <c r="B940" s="12" t="s">
        <v>691</v>
      </c>
      <c r="C940" s="13" t="s">
        <v>2</v>
      </c>
      <c r="D940" s="14">
        <v>9</v>
      </c>
      <c r="E940" s="15">
        <f t="shared" si="28"/>
        <v>56.44</v>
      </c>
      <c r="F940" s="16" t="str">
        <f t="shared" si="29"/>
        <v/>
      </c>
      <c r="G940" s="17">
        <v>56.44</v>
      </c>
    </row>
    <row r="941" spans="1:7" x14ac:dyDescent="0.3">
      <c r="A941" s="11" t="s">
        <v>692</v>
      </c>
      <c r="B941" s="12" t="s">
        <v>693</v>
      </c>
      <c r="C941" s="13" t="s">
        <v>2</v>
      </c>
      <c r="D941" s="14">
        <v>9</v>
      </c>
      <c r="E941" s="15">
        <f t="shared" si="28"/>
        <v>43.63</v>
      </c>
      <c r="F941" s="16" t="str">
        <f t="shared" si="29"/>
        <v/>
      </c>
      <c r="G941" s="17">
        <v>43.63</v>
      </c>
    </row>
    <row r="942" spans="1:7" x14ac:dyDescent="0.3">
      <c r="A942" s="11" t="s">
        <v>694</v>
      </c>
      <c r="B942" s="12" t="s">
        <v>2012</v>
      </c>
      <c r="C942" s="13" t="s">
        <v>2</v>
      </c>
      <c r="D942" s="14">
        <v>9</v>
      </c>
      <c r="E942" s="15">
        <f t="shared" si="28"/>
        <v>70.239999999999995</v>
      </c>
      <c r="F942" s="16" t="str">
        <f t="shared" si="29"/>
        <v/>
      </c>
      <c r="G942" s="17">
        <v>70.239999999999995</v>
      </c>
    </row>
    <row r="943" spans="1:7" x14ac:dyDescent="0.3">
      <c r="A943" s="11" t="s">
        <v>695</v>
      </c>
      <c r="B943" s="12" t="s">
        <v>696</v>
      </c>
      <c r="C943" s="13" t="s">
        <v>2</v>
      </c>
      <c r="D943" s="14">
        <v>30</v>
      </c>
      <c r="E943" s="15">
        <f t="shared" si="28"/>
        <v>62.800000000000004</v>
      </c>
      <c r="F943" s="16" t="str">
        <f t="shared" si="29"/>
        <v>$4.46</v>
      </c>
      <c r="G943" s="17">
        <v>58.34</v>
      </c>
    </row>
    <row r="944" spans="1:7" x14ac:dyDescent="0.3">
      <c r="A944" s="11" t="s">
        <v>697</v>
      </c>
      <c r="B944" s="12" t="s">
        <v>698</v>
      </c>
      <c r="C944" s="13" t="s">
        <v>2</v>
      </c>
      <c r="D944" s="14">
        <v>9</v>
      </c>
      <c r="E944" s="15">
        <f t="shared" si="28"/>
        <v>32.869999999999997</v>
      </c>
      <c r="F944" s="16" t="str">
        <f t="shared" si="29"/>
        <v/>
      </c>
      <c r="G944" s="17">
        <v>32.869999999999997</v>
      </c>
    </row>
    <row r="945" spans="1:7" x14ac:dyDescent="0.3">
      <c r="A945" s="11" t="s">
        <v>985</v>
      </c>
      <c r="B945" s="12" t="s">
        <v>986</v>
      </c>
      <c r="C945" s="13" t="s">
        <v>2</v>
      </c>
      <c r="D945" s="14">
        <v>9</v>
      </c>
      <c r="E945" s="15">
        <f t="shared" si="28"/>
        <v>226.61</v>
      </c>
      <c r="F945" s="16" t="str">
        <f t="shared" si="29"/>
        <v/>
      </c>
      <c r="G945" s="17">
        <v>226.61</v>
      </c>
    </row>
    <row r="946" spans="1:7" x14ac:dyDescent="0.3">
      <c r="A946" s="11" t="s">
        <v>699</v>
      </c>
      <c r="B946" s="12" t="s">
        <v>700</v>
      </c>
      <c r="C946" s="13" t="s">
        <v>2</v>
      </c>
      <c r="D946" s="14">
        <v>9</v>
      </c>
      <c r="E946" s="15">
        <f t="shared" si="28"/>
        <v>5.61</v>
      </c>
      <c r="F946" s="16" t="str">
        <f t="shared" si="29"/>
        <v/>
      </c>
      <c r="G946" s="17">
        <v>5.61</v>
      </c>
    </row>
    <row r="947" spans="1:7" x14ac:dyDescent="0.3">
      <c r="A947" s="11" t="s">
        <v>701</v>
      </c>
      <c r="B947" s="12" t="s">
        <v>1183</v>
      </c>
      <c r="C947" s="13" t="s">
        <v>2</v>
      </c>
      <c r="D947" s="14">
        <v>9</v>
      </c>
      <c r="E947" s="15">
        <f t="shared" si="28"/>
        <v>9.5299999999999994</v>
      </c>
      <c r="F947" s="16" t="str">
        <f t="shared" si="29"/>
        <v/>
      </c>
      <c r="G947" s="17">
        <v>9.5299999999999994</v>
      </c>
    </row>
    <row r="948" spans="1:7" x14ac:dyDescent="0.3">
      <c r="A948" s="11" t="s">
        <v>1625</v>
      </c>
      <c r="B948" s="12" t="s">
        <v>1626</v>
      </c>
      <c r="C948" s="13" t="s">
        <v>2</v>
      </c>
      <c r="D948" s="14">
        <v>30</v>
      </c>
      <c r="E948" s="15">
        <f t="shared" si="28"/>
        <v>91</v>
      </c>
      <c r="F948" s="16" t="str">
        <f t="shared" si="29"/>
        <v>$4.46</v>
      </c>
      <c r="G948" s="17">
        <v>86.54</v>
      </c>
    </row>
    <row r="949" spans="1:7" x14ac:dyDescent="0.3">
      <c r="A949" s="11" t="s">
        <v>1390</v>
      </c>
      <c r="B949" s="12" t="s">
        <v>1391</v>
      </c>
      <c r="C949" s="13" t="s">
        <v>2</v>
      </c>
      <c r="D949" s="14">
        <v>30</v>
      </c>
      <c r="E949" s="15">
        <f t="shared" si="28"/>
        <v>39.78</v>
      </c>
      <c r="F949" s="16" t="str">
        <f t="shared" si="29"/>
        <v>$4.46</v>
      </c>
      <c r="G949" s="17">
        <v>35.32</v>
      </c>
    </row>
    <row r="950" spans="1:7" x14ac:dyDescent="0.3">
      <c r="A950" s="11" t="s">
        <v>1392</v>
      </c>
      <c r="B950" s="12" t="s">
        <v>1393</v>
      </c>
      <c r="C950" s="13" t="s">
        <v>2</v>
      </c>
      <c r="D950" s="14">
        <v>9</v>
      </c>
      <c r="E950" s="15">
        <f t="shared" si="28"/>
        <v>39.22</v>
      </c>
      <c r="F950" s="16" t="str">
        <f t="shared" si="29"/>
        <v/>
      </c>
      <c r="G950" s="17">
        <v>39.22</v>
      </c>
    </row>
    <row r="951" spans="1:7" x14ac:dyDescent="0.3">
      <c r="A951" s="11" t="s">
        <v>702</v>
      </c>
      <c r="B951" s="12" t="s">
        <v>703</v>
      </c>
      <c r="C951" s="13" t="s">
        <v>2</v>
      </c>
      <c r="D951" s="14">
        <v>9</v>
      </c>
      <c r="E951" s="15">
        <f t="shared" si="28"/>
        <v>4.29</v>
      </c>
      <c r="F951" s="16" t="str">
        <f t="shared" si="29"/>
        <v/>
      </c>
      <c r="G951" s="17">
        <v>4.29</v>
      </c>
    </row>
    <row r="952" spans="1:7" x14ac:dyDescent="0.3">
      <c r="A952" s="11" t="s">
        <v>1627</v>
      </c>
      <c r="B952" s="12" t="s">
        <v>1628</v>
      </c>
      <c r="C952" s="13" t="s">
        <v>2</v>
      </c>
      <c r="D952" s="14">
        <v>30</v>
      </c>
      <c r="E952" s="15">
        <f t="shared" si="28"/>
        <v>24.46</v>
      </c>
      <c r="F952" s="16" t="str">
        <f t="shared" si="29"/>
        <v>$4.46</v>
      </c>
      <c r="G952" s="17">
        <v>20</v>
      </c>
    </row>
    <row r="953" spans="1:7" x14ac:dyDescent="0.3">
      <c r="A953" s="11" t="s">
        <v>1394</v>
      </c>
      <c r="B953" s="12" t="s">
        <v>1395</v>
      </c>
      <c r="C953" s="13" t="s">
        <v>2</v>
      </c>
      <c r="D953" s="14">
        <v>30</v>
      </c>
      <c r="E953" s="15">
        <f t="shared" si="28"/>
        <v>31.57</v>
      </c>
      <c r="F953" s="16" t="str">
        <f t="shared" si="29"/>
        <v>$4.46</v>
      </c>
      <c r="G953" s="17">
        <v>27.11</v>
      </c>
    </row>
    <row r="954" spans="1:7" x14ac:dyDescent="0.3">
      <c r="A954" s="11" t="s">
        <v>704</v>
      </c>
      <c r="B954" s="12" t="s">
        <v>705</v>
      </c>
      <c r="C954" s="13" t="s">
        <v>2</v>
      </c>
      <c r="D954" s="14">
        <v>30</v>
      </c>
      <c r="E954" s="15">
        <f t="shared" si="28"/>
        <v>9.74</v>
      </c>
      <c r="F954" s="16" t="str">
        <f t="shared" si="29"/>
        <v>$4.46</v>
      </c>
      <c r="G954" s="17">
        <v>5.28</v>
      </c>
    </row>
    <row r="955" spans="1:7" x14ac:dyDescent="0.3">
      <c r="A955" s="11" t="s">
        <v>706</v>
      </c>
      <c r="B955" s="12" t="s">
        <v>707</v>
      </c>
      <c r="C955" s="13" t="s">
        <v>2</v>
      </c>
      <c r="D955" s="14">
        <v>9</v>
      </c>
      <c r="E955" s="15">
        <f t="shared" si="28"/>
        <v>8.67</v>
      </c>
      <c r="F955" s="16" t="str">
        <f t="shared" si="29"/>
        <v/>
      </c>
      <c r="G955" s="17">
        <v>8.67</v>
      </c>
    </row>
    <row r="956" spans="1:7" x14ac:dyDescent="0.3">
      <c r="A956" s="11" t="s">
        <v>1947</v>
      </c>
      <c r="B956" s="12" t="s">
        <v>1948</v>
      </c>
      <c r="C956" s="13" t="s">
        <v>2</v>
      </c>
      <c r="D956" s="14">
        <v>9</v>
      </c>
      <c r="E956" s="15">
        <f t="shared" si="28"/>
        <v>99.31</v>
      </c>
      <c r="F956" s="16" t="str">
        <f t="shared" si="29"/>
        <v/>
      </c>
      <c r="G956" s="17">
        <v>99.31</v>
      </c>
    </row>
    <row r="957" spans="1:7" x14ac:dyDescent="0.3">
      <c r="A957" s="11" t="s">
        <v>987</v>
      </c>
      <c r="B957" s="12" t="s">
        <v>988</v>
      </c>
      <c r="C957" s="13" t="s">
        <v>2</v>
      </c>
      <c r="D957" s="14">
        <v>30</v>
      </c>
      <c r="E957" s="15">
        <f t="shared" si="28"/>
        <v>5.31</v>
      </c>
      <c r="F957" s="16" t="str">
        <f t="shared" si="29"/>
        <v>$4.46</v>
      </c>
      <c r="G957" s="17">
        <v>0.85</v>
      </c>
    </row>
    <row r="958" spans="1:7" x14ac:dyDescent="0.3">
      <c r="A958" s="11" t="s">
        <v>1084</v>
      </c>
      <c r="B958" s="12" t="s">
        <v>1085</v>
      </c>
      <c r="C958" s="13" t="s">
        <v>2</v>
      </c>
      <c r="D958" s="14">
        <v>30</v>
      </c>
      <c r="E958" s="15">
        <f t="shared" si="28"/>
        <v>0</v>
      </c>
      <c r="F958" s="16" t="str">
        <f t="shared" si="29"/>
        <v/>
      </c>
      <c r="G958" s="17">
        <v>0</v>
      </c>
    </row>
    <row r="959" spans="1:7" x14ac:dyDescent="0.3">
      <c r="A959" s="11" t="s">
        <v>1018</v>
      </c>
      <c r="B959" s="12" t="s">
        <v>1019</v>
      </c>
      <c r="C959" s="13" t="s">
        <v>2</v>
      </c>
      <c r="D959" s="14">
        <v>30</v>
      </c>
      <c r="E959" s="15">
        <f t="shared" si="28"/>
        <v>0</v>
      </c>
      <c r="F959" s="16" t="str">
        <f t="shared" si="29"/>
        <v/>
      </c>
      <c r="G959" s="17">
        <v>0</v>
      </c>
    </row>
    <row r="960" spans="1:7" x14ac:dyDescent="0.3">
      <c r="A960" s="11" t="s">
        <v>1440</v>
      </c>
      <c r="B960" s="12" t="s">
        <v>1441</v>
      </c>
      <c r="C960" s="13">
        <v>1</v>
      </c>
      <c r="D960" s="14">
        <v>9</v>
      </c>
      <c r="E960" s="15">
        <f t="shared" si="28"/>
        <v>0</v>
      </c>
      <c r="F960" s="16" t="str">
        <f t="shared" si="29"/>
        <v/>
      </c>
      <c r="G960" s="17">
        <v>0</v>
      </c>
    </row>
    <row r="961" spans="1:7" x14ac:dyDescent="0.3">
      <c r="A961" s="11" t="s">
        <v>989</v>
      </c>
      <c r="B961" s="12" t="s">
        <v>990</v>
      </c>
      <c r="C961" s="13">
        <v>1</v>
      </c>
      <c r="D961" s="14">
        <v>9</v>
      </c>
      <c r="E961" s="15">
        <f t="shared" si="28"/>
        <v>10.62</v>
      </c>
      <c r="F961" s="16" t="str">
        <f t="shared" si="29"/>
        <v/>
      </c>
      <c r="G961" s="17">
        <v>10.62</v>
      </c>
    </row>
    <row r="962" spans="1:7" x14ac:dyDescent="0.3">
      <c r="A962" s="11" t="s">
        <v>991</v>
      </c>
      <c r="B962" s="12" t="s">
        <v>1442</v>
      </c>
      <c r="C962" s="13">
        <v>1</v>
      </c>
      <c r="D962" s="14">
        <v>9</v>
      </c>
      <c r="E962" s="15">
        <f t="shared" si="28"/>
        <v>22.52</v>
      </c>
      <c r="F962" s="16" t="str">
        <f t="shared" si="29"/>
        <v/>
      </c>
      <c r="G962" s="17">
        <v>22.52</v>
      </c>
    </row>
    <row r="963" spans="1:7" x14ac:dyDescent="0.3">
      <c r="A963" s="11" t="s">
        <v>992</v>
      </c>
      <c r="B963" s="12" t="s">
        <v>993</v>
      </c>
      <c r="C963" s="13">
        <v>1</v>
      </c>
      <c r="D963" s="14">
        <v>9</v>
      </c>
      <c r="E963" s="15">
        <f t="shared" si="28"/>
        <v>53.08</v>
      </c>
      <c r="F963" s="16" t="str">
        <f t="shared" si="29"/>
        <v/>
      </c>
      <c r="G963" s="17">
        <v>53.08</v>
      </c>
    </row>
    <row r="964" spans="1:7" x14ac:dyDescent="0.3">
      <c r="A964" s="11" t="s">
        <v>994</v>
      </c>
      <c r="B964" s="12" t="s">
        <v>995</v>
      </c>
      <c r="C964" s="13" t="s">
        <v>2</v>
      </c>
      <c r="D964" s="14">
        <v>9</v>
      </c>
      <c r="E964" s="15">
        <f t="shared" si="28"/>
        <v>21.33</v>
      </c>
      <c r="F964" s="16" t="str">
        <f t="shared" si="29"/>
        <v/>
      </c>
      <c r="G964" s="17">
        <v>21.33</v>
      </c>
    </row>
    <row r="965" spans="1:7" x14ac:dyDescent="0.3">
      <c r="A965" s="11" t="s">
        <v>996</v>
      </c>
      <c r="B965" s="12" t="s">
        <v>997</v>
      </c>
      <c r="C965" s="13" t="s">
        <v>2</v>
      </c>
      <c r="D965" s="14">
        <v>9</v>
      </c>
      <c r="E965" s="15">
        <f t="shared" ref="E965:E1028" si="30">IF(ISTEXT(G965),0,IF(F965="$4.46",F965+G965,G965))</f>
        <v>53.32</v>
      </c>
      <c r="F965" s="16" t="str">
        <f t="shared" ref="F965:F1028" si="31">IF(G965=0,"",IF(D965=30,"$4.46",""))</f>
        <v/>
      </c>
      <c r="G965" s="17">
        <v>53.32</v>
      </c>
    </row>
    <row r="966" spans="1:7" x14ac:dyDescent="0.3">
      <c r="A966" s="11" t="s">
        <v>998</v>
      </c>
      <c r="B966" s="12" t="s">
        <v>999</v>
      </c>
      <c r="C966" s="13" t="s">
        <v>2</v>
      </c>
      <c r="D966" s="14">
        <v>30</v>
      </c>
      <c r="E966" s="15">
        <f t="shared" si="30"/>
        <v>57.36</v>
      </c>
      <c r="F966" s="16" t="str">
        <f t="shared" si="31"/>
        <v>$4.46</v>
      </c>
      <c r="G966" s="17">
        <v>52.9</v>
      </c>
    </row>
    <row r="967" spans="1:7" x14ac:dyDescent="0.3">
      <c r="A967" s="11" t="s">
        <v>708</v>
      </c>
      <c r="B967" s="12" t="s">
        <v>709</v>
      </c>
      <c r="C967" s="13" t="s">
        <v>2</v>
      </c>
      <c r="D967" s="14">
        <v>9</v>
      </c>
      <c r="E967" s="15">
        <f t="shared" si="30"/>
        <v>0.37</v>
      </c>
      <c r="F967" s="16" t="str">
        <f t="shared" si="31"/>
        <v/>
      </c>
      <c r="G967" s="17">
        <v>0.37</v>
      </c>
    </row>
    <row r="968" spans="1:7" x14ac:dyDescent="0.3">
      <c r="A968" s="11" t="s">
        <v>710</v>
      </c>
      <c r="B968" s="12" t="s">
        <v>711</v>
      </c>
      <c r="C968" s="13" t="s">
        <v>2</v>
      </c>
      <c r="D968" s="14">
        <v>9</v>
      </c>
      <c r="E968" s="15">
        <f t="shared" si="30"/>
        <v>0.37</v>
      </c>
      <c r="F968" s="16" t="str">
        <f t="shared" si="31"/>
        <v/>
      </c>
      <c r="G968" s="17">
        <v>0.37</v>
      </c>
    </row>
    <row r="969" spans="1:7" x14ac:dyDescent="0.3">
      <c r="A969" s="11" t="s">
        <v>712</v>
      </c>
      <c r="B969" s="12" t="s">
        <v>713</v>
      </c>
      <c r="C969" s="13">
        <v>1</v>
      </c>
      <c r="D969" s="14">
        <v>9</v>
      </c>
      <c r="E969" s="15">
        <f t="shared" si="30"/>
        <v>1.1399999999999999</v>
      </c>
      <c r="F969" s="16" t="str">
        <f t="shared" si="31"/>
        <v/>
      </c>
      <c r="G969" s="17">
        <v>1.1399999999999999</v>
      </c>
    </row>
    <row r="970" spans="1:7" x14ac:dyDescent="0.3">
      <c r="A970" s="11" t="s">
        <v>714</v>
      </c>
      <c r="B970" s="12" t="s">
        <v>715</v>
      </c>
      <c r="C970" s="13">
        <v>1</v>
      </c>
      <c r="D970" s="14">
        <v>9</v>
      </c>
      <c r="E970" s="15">
        <f t="shared" si="30"/>
        <v>1.1200000000000001</v>
      </c>
      <c r="F970" s="16" t="str">
        <f t="shared" si="31"/>
        <v/>
      </c>
      <c r="G970" s="17">
        <v>1.1200000000000001</v>
      </c>
    </row>
    <row r="971" spans="1:7" x14ac:dyDescent="0.3">
      <c r="A971" s="11" t="s">
        <v>1437</v>
      </c>
      <c r="B971" s="12" t="s">
        <v>1438</v>
      </c>
      <c r="C971" s="13" t="s">
        <v>2</v>
      </c>
      <c r="D971" s="14">
        <v>9</v>
      </c>
      <c r="E971" s="15">
        <f t="shared" si="30"/>
        <v>7239</v>
      </c>
      <c r="F971" s="16" t="str">
        <f t="shared" si="31"/>
        <v/>
      </c>
      <c r="G971" s="17">
        <v>7239</v>
      </c>
    </row>
    <row r="972" spans="1:7" x14ac:dyDescent="0.3">
      <c r="A972" s="11" t="s">
        <v>716</v>
      </c>
      <c r="B972" s="12" t="s">
        <v>1013</v>
      </c>
      <c r="C972" s="13" t="s">
        <v>2</v>
      </c>
      <c r="D972" s="14">
        <v>9</v>
      </c>
      <c r="E972" s="15">
        <f t="shared" si="30"/>
        <v>93750.148333333331</v>
      </c>
      <c r="F972" s="16" t="str">
        <f t="shared" si="31"/>
        <v/>
      </c>
      <c r="G972" s="17">
        <v>93750.148333333331</v>
      </c>
    </row>
    <row r="973" spans="1:7" x14ac:dyDescent="0.3">
      <c r="A973" s="11" t="s">
        <v>1088</v>
      </c>
      <c r="B973" s="12" t="s">
        <v>1089</v>
      </c>
      <c r="C973" s="13" t="s">
        <v>2</v>
      </c>
      <c r="D973" s="14">
        <v>9</v>
      </c>
      <c r="E973" s="15">
        <f t="shared" si="30"/>
        <v>87384.738571428577</v>
      </c>
      <c r="F973" s="16" t="str">
        <f t="shared" si="31"/>
        <v/>
      </c>
      <c r="G973" s="17">
        <v>87384.738571428577</v>
      </c>
    </row>
    <row r="974" spans="1:7" x14ac:dyDescent="0.3">
      <c r="A974" s="11" t="s">
        <v>717</v>
      </c>
      <c r="B974" s="12" t="s">
        <v>718</v>
      </c>
      <c r="C974" s="13" t="s">
        <v>2</v>
      </c>
      <c r="D974" s="14">
        <v>9</v>
      </c>
      <c r="E974" s="15">
        <f t="shared" si="30"/>
        <v>55932.43</v>
      </c>
      <c r="F974" s="16" t="str">
        <f t="shared" si="31"/>
        <v/>
      </c>
      <c r="G974" s="17">
        <v>55932.43</v>
      </c>
    </row>
    <row r="975" spans="1:7" x14ac:dyDescent="0.3">
      <c r="A975" s="18" t="s">
        <v>1039</v>
      </c>
      <c r="B975" s="19" t="s">
        <v>1040</v>
      </c>
      <c r="C975" s="18" t="s">
        <v>2</v>
      </c>
      <c r="D975" s="14">
        <v>30</v>
      </c>
      <c r="E975" s="15">
        <f t="shared" si="30"/>
        <v>506.46</v>
      </c>
      <c r="F975" s="16" t="str">
        <f t="shared" si="31"/>
        <v>$4.46</v>
      </c>
      <c r="G975" s="17">
        <v>502</v>
      </c>
    </row>
    <row r="976" spans="1:7" x14ac:dyDescent="0.3">
      <c r="A976" s="11" t="s">
        <v>719</v>
      </c>
      <c r="B976" s="12" t="s">
        <v>720</v>
      </c>
      <c r="C976" s="13" t="s">
        <v>2</v>
      </c>
      <c r="D976" s="14">
        <v>9</v>
      </c>
      <c r="E976" s="15">
        <f t="shared" si="30"/>
        <v>116.61</v>
      </c>
      <c r="F976" s="16" t="str">
        <f t="shared" si="31"/>
        <v/>
      </c>
      <c r="G976" s="17">
        <v>116.61</v>
      </c>
    </row>
    <row r="977" spans="1:7" x14ac:dyDescent="0.3">
      <c r="A977" s="18" t="s">
        <v>1000</v>
      </c>
      <c r="B977" s="19" t="s">
        <v>1949</v>
      </c>
      <c r="C977" s="18" t="s">
        <v>2</v>
      </c>
      <c r="D977" s="20">
        <v>9</v>
      </c>
      <c r="E977" s="15">
        <f t="shared" si="30"/>
        <v>85017.319999999992</v>
      </c>
      <c r="F977" s="16" t="str">
        <f t="shared" si="31"/>
        <v/>
      </c>
      <c r="G977" s="17">
        <v>85017.319999999992</v>
      </c>
    </row>
    <row r="978" spans="1:7" x14ac:dyDescent="0.3">
      <c r="A978" s="18" t="s">
        <v>1001</v>
      </c>
      <c r="B978" s="19" t="s">
        <v>1071</v>
      </c>
      <c r="C978" s="18" t="s">
        <v>2</v>
      </c>
      <c r="D978" s="20">
        <v>9</v>
      </c>
      <c r="E978" s="15">
        <f t="shared" si="30"/>
        <v>96595.101666666669</v>
      </c>
      <c r="F978" s="16" t="str">
        <f t="shared" si="31"/>
        <v/>
      </c>
      <c r="G978" s="17">
        <v>96595.101666666669</v>
      </c>
    </row>
    <row r="979" spans="1:7" x14ac:dyDescent="0.3">
      <c r="A979" s="11" t="s">
        <v>1002</v>
      </c>
      <c r="B979" s="12" t="s">
        <v>1428</v>
      </c>
      <c r="C979" s="13" t="s">
        <v>2</v>
      </c>
      <c r="D979" s="14">
        <v>9</v>
      </c>
      <c r="E979" s="15">
        <f t="shared" si="30"/>
        <v>94662.963333333333</v>
      </c>
      <c r="F979" s="16" t="str">
        <f t="shared" si="31"/>
        <v/>
      </c>
      <c r="G979" s="17">
        <v>94662.963333333333</v>
      </c>
    </row>
    <row r="980" spans="1:7" x14ac:dyDescent="0.3">
      <c r="A980" s="11" t="s">
        <v>1396</v>
      </c>
      <c r="B980" s="12" t="s">
        <v>1950</v>
      </c>
      <c r="C980" s="13" t="s">
        <v>2</v>
      </c>
      <c r="D980" s="14">
        <v>9</v>
      </c>
      <c r="E980" s="15">
        <f t="shared" si="30"/>
        <v>97996.293333333335</v>
      </c>
      <c r="F980" s="16" t="str">
        <f t="shared" si="31"/>
        <v/>
      </c>
      <c r="G980" s="17">
        <v>97996.293333333335</v>
      </c>
    </row>
    <row r="981" spans="1:7" x14ac:dyDescent="0.3">
      <c r="A981" s="11" t="s">
        <v>1799</v>
      </c>
      <c r="B981" s="12" t="s">
        <v>1800</v>
      </c>
      <c r="C981" s="13" t="s">
        <v>2</v>
      </c>
      <c r="D981" s="14">
        <v>9</v>
      </c>
      <c r="E981" s="15">
        <f t="shared" si="30"/>
        <v>90440.82</v>
      </c>
      <c r="F981" s="16" t="str">
        <f t="shared" si="31"/>
        <v/>
      </c>
      <c r="G981" s="17">
        <v>90440.82</v>
      </c>
    </row>
    <row r="982" spans="1:7" x14ac:dyDescent="0.3">
      <c r="A982" s="11" t="s">
        <v>1755</v>
      </c>
      <c r="B982" s="12" t="s">
        <v>1756</v>
      </c>
      <c r="C982" s="13" t="s">
        <v>2</v>
      </c>
      <c r="D982" s="14">
        <v>9</v>
      </c>
      <c r="E982" s="15">
        <f t="shared" si="30"/>
        <v>95375</v>
      </c>
      <c r="F982" s="16" t="str">
        <f t="shared" si="31"/>
        <v/>
      </c>
      <c r="G982" s="17">
        <v>95375</v>
      </c>
    </row>
    <row r="983" spans="1:7" x14ac:dyDescent="0.3">
      <c r="A983" s="11" t="s">
        <v>721</v>
      </c>
      <c r="B983" s="12" t="s">
        <v>722</v>
      </c>
      <c r="C983" s="13" t="s">
        <v>2</v>
      </c>
      <c r="D983" s="14">
        <v>30</v>
      </c>
      <c r="E983" s="15">
        <f t="shared" si="30"/>
        <v>5.15</v>
      </c>
      <c r="F983" s="16" t="str">
        <f t="shared" si="31"/>
        <v>$4.46</v>
      </c>
      <c r="G983" s="17">
        <v>0.69</v>
      </c>
    </row>
    <row r="984" spans="1:7" x14ac:dyDescent="0.3">
      <c r="A984" s="11" t="s">
        <v>1020</v>
      </c>
      <c r="B984" s="12" t="s">
        <v>1021</v>
      </c>
      <c r="C984" s="13">
        <v>1</v>
      </c>
      <c r="D984" s="14">
        <v>30</v>
      </c>
      <c r="E984" s="15">
        <f t="shared" si="30"/>
        <v>0</v>
      </c>
      <c r="F984" s="16" t="str">
        <f t="shared" si="31"/>
        <v/>
      </c>
      <c r="G984" s="17">
        <v>0</v>
      </c>
    </row>
    <row r="985" spans="1:7" x14ac:dyDescent="0.3">
      <c r="A985" s="11" t="s">
        <v>1746</v>
      </c>
      <c r="B985" s="12" t="s">
        <v>2013</v>
      </c>
      <c r="C985" s="13" t="s">
        <v>2</v>
      </c>
      <c r="D985" s="14">
        <v>30</v>
      </c>
      <c r="E985" s="15">
        <f t="shared" si="30"/>
        <v>16.010000000000002</v>
      </c>
      <c r="F985" s="16" t="str">
        <f t="shared" si="31"/>
        <v>$4.46</v>
      </c>
      <c r="G985" s="17">
        <v>11.55</v>
      </c>
    </row>
    <row r="986" spans="1:7" x14ac:dyDescent="0.3">
      <c r="A986" s="11" t="s">
        <v>1747</v>
      </c>
      <c r="B986" s="12" t="s">
        <v>2014</v>
      </c>
      <c r="C986" s="13" t="s">
        <v>2</v>
      </c>
      <c r="D986" s="14">
        <v>30</v>
      </c>
      <c r="E986" s="15">
        <f t="shared" si="30"/>
        <v>7.54</v>
      </c>
      <c r="F986" s="16" t="str">
        <f t="shared" si="31"/>
        <v>$4.46</v>
      </c>
      <c r="G986" s="17">
        <v>3.08</v>
      </c>
    </row>
    <row r="987" spans="1:7" x14ac:dyDescent="0.3">
      <c r="A987" s="11" t="s">
        <v>1743</v>
      </c>
      <c r="B987" s="12" t="s">
        <v>2015</v>
      </c>
      <c r="C987" s="13" t="s">
        <v>2</v>
      </c>
      <c r="D987" s="14">
        <v>30</v>
      </c>
      <c r="E987" s="15">
        <f t="shared" si="30"/>
        <v>7.75</v>
      </c>
      <c r="F987" s="16" t="str">
        <f t="shared" si="31"/>
        <v>$4.46</v>
      </c>
      <c r="G987" s="17">
        <v>3.29</v>
      </c>
    </row>
    <row r="988" spans="1:7" x14ac:dyDescent="0.3">
      <c r="A988" s="11" t="s">
        <v>723</v>
      </c>
      <c r="B988" s="12" t="s">
        <v>1629</v>
      </c>
      <c r="C988" s="13" t="s">
        <v>2</v>
      </c>
      <c r="D988" s="14">
        <v>30</v>
      </c>
      <c r="E988" s="15">
        <f t="shared" si="30"/>
        <v>4.8099999999999996</v>
      </c>
      <c r="F988" s="16" t="str">
        <f t="shared" si="31"/>
        <v>$4.46</v>
      </c>
      <c r="G988" s="17">
        <v>0.35</v>
      </c>
    </row>
    <row r="989" spans="1:7" x14ac:dyDescent="0.3">
      <c r="A989" s="11" t="s">
        <v>724</v>
      </c>
      <c r="B989" s="12" t="s">
        <v>1630</v>
      </c>
      <c r="C989" s="13" t="s">
        <v>2</v>
      </c>
      <c r="D989" s="14">
        <v>9</v>
      </c>
      <c r="E989" s="15">
        <f t="shared" si="30"/>
        <v>27.71</v>
      </c>
      <c r="F989" s="16" t="str">
        <f t="shared" si="31"/>
        <v/>
      </c>
      <c r="G989" s="17">
        <v>27.71</v>
      </c>
    </row>
    <row r="990" spans="1:7" x14ac:dyDescent="0.3">
      <c r="A990" s="11" t="s">
        <v>725</v>
      </c>
      <c r="B990" s="12" t="s">
        <v>1631</v>
      </c>
      <c r="C990" s="13" t="s">
        <v>2</v>
      </c>
      <c r="D990" s="14">
        <v>9</v>
      </c>
      <c r="E990" s="15">
        <f t="shared" si="30"/>
        <v>26.62</v>
      </c>
      <c r="F990" s="16" t="str">
        <f t="shared" si="31"/>
        <v/>
      </c>
      <c r="G990" s="17">
        <v>26.62</v>
      </c>
    </row>
    <row r="991" spans="1:7" x14ac:dyDescent="0.3">
      <c r="A991" s="18" t="s">
        <v>726</v>
      </c>
      <c r="B991" s="19" t="s">
        <v>1632</v>
      </c>
      <c r="C991" s="18" t="s">
        <v>2</v>
      </c>
      <c r="D991" s="20">
        <v>30</v>
      </c>
      <c r="E991" s="15">
        <f t="shared" si="30"/>
        <v>5.26</v>
      </c>
      <c r="F991" s="16" t="str">
        <f t="shared" si="31"/>
        <v>$4.46</v>
      </c>
      <c r="G991" s="17">
        <v>0.8</v>
      </c>
    </row>
    <row r="992" spans="1:7" x14ac:dyDescent="0.3">
      <c r="A992" s="11" t="s">
        <v>727</v>
      </c>
      <c r="B992" s="12" t="s">
        <v>1633</v>
      </c>
      <c r="C992" s="13" t="s">
        <v>2</v>
      </c>
      <c r="D992" s="14">
        <v>30</v>
      </c>
      <c r="E992" s="15">
        <f t="shared" si="30"/>
        <v>12.43</v>
      </c>
      <c r="F992" s="16" t="str">
        <f t="shared" si="31"/>
        <v>$4.46</v>
      </c>
      <c r="G992" s="17">
        <v>7.97</v>
      </c>
    </row>
    <row r="993" spans="1:7" x14ac:dyDescent="0.3">
      <c r="A993" s="11" t="s">
        <v>728</v>
      </c>
      <c r="B993" s="12" t="s">
        <v>1634</v>
      </c>
      <c r="C993" s="13" t="s">
        <v>2</v>
      </c>
      <c r="D993" s="14">
        <v>9</v>
      </c>
      <c r="E993" s="15">
        <f t="shared" si="30"/>
        <v>24.53</v>
      </c>
      <c r="F993" s="16" t="str">
        <f t="shared" si="31"/>
        <v/>
      </c>
      <c r="G993" s="17">
        <v>24.53</v>
      </c>
    </row>
    <row r="994" spans="1:7" x14ac:dyDescent="0.3">
      <c r="A994" s="11" t="s">
        <v>729</v>
      </c>
      <c r="B994" s="12" t="s">
        <v>1635</v>
      </c>
      <c r="C994" s="13" t="s">
        <v>2</v>
      </c>
      <c r="D994" s="14">
        <v>30</v>
      </c>
      <c r="E994" s="15">
        <f t="shared" si="30"/>
        <v>71.47999999999999</v>
      </c>
      <c r="F994" s="16" t="str">
        <f t="shared" si="31"/>
        <v>$4.46</v>
      </c>
      <c r="G994" s="17">
        <v>67.02</v>
      </c>
    </row>
    <row r="995" spans="1:7" x14ac:dyDescent="0.3">
      <c r="A995" s="11" t="s">
        <v>730</v>
      </c>
      <c r="B995" s="12" t="s">
        <v>1636</v>
      </c>
      <c r="C995" s="13" t="s">
        <v>2</v>
      </c>
      <c r="D995" s="14">
        <v>30</v>
      </c>
      <c r="E995" s="15">
        <f t="shared" si="30"/>
        <v>4.78</v>
      </c>
      <c r="F995" s="16" t="str">
        <f t="shared" si="31"/>
        <v>$4.46</v>
      </c>
      <c r="G995" s="17">
        <v>0.32</v>
      </c>
    </row>
    <row r="996" spans="1:7" x14ac:dyDescent="0.3">
      <c r="A996" s="11" t="s">
        <v>731</v>
      </c>
      <c r="B996" s="12" t="s">
        <v>1637</v>
      </c>
      <c r="C996" s="13" t="s">
        <v>2</v>
      </c>
      <c r="D996" s="14">
        <v>30</v>
      </c>
      <c r="E996" s="15">
        <f t="shared" si="30"/>
        <v>153.59</v>
      </c>
      <c r="F996" s="16" t="str">
        <f t="shared" si="31"/>
        <v>$4.46</v>
      </c>
      <c r="G996" s="17">
        <v>149.13</v>
      </c>
    </row>
    <row r="997" spans="1:7" x14ac:dyDescent="0.3">
      <c r="A997" s="11" t="s">
        <v>732</v>
      </c>
      <c r="B997" s="12" t="s">
        <v>1638</v>
      </c>
      <c r="C997" s="13" t="s">
        <v>2</v>
      </c>
      <c r="D997" s="14">
        <v>9</v>
      </c>
      <c r="E997" s="15">
        <f t="shared" si="30"/>
        <v>20.99</v>
      </c>
      <c r="F997" s="16" t="str">
        <f t="shared" si="31"/>
        <v/>
      </c>
      <c r="G997" s="17">
        <v>20.99</v>
      </c>
    </row>
    <row r="998" spans="1:7" x14ac:dyDescent="0.3">
      <c r="A998" s="11" t="s">
        <v>733</v>
      </c>
      <c r="B998" s="12" t="s">
        <v>1639</v>
      </c>
      <c r="C998" s="13" t="s">
        <v>2</v>
      </c>
      <c r="D998" s="14">
        <v>9</v>
      </c>
      <c r="E998" s="15">
        <f t="shared" si="30"/>
        <v>54.94</v>
      </c>
      <c r="F998" s="16" t="str">
        <f t="shared" si="31"/>
        <v/>
      </c>
      <c r="G998" s="17">
        <v>54.94</v>
      </c>
    </row>
    <row r="999" spans="1:7" x14ac:dyDescent="0.3">
      <c r="A999" s="11" t="s">
        <v>734</v>
      </c>
      <c r="B999" s="12" t="s">
        <v>1640</v>
      </c>
      <c r="C999" s="13" t="s">
        <v>2</v>
      </c>
      <c r="D999" s="14">
        <v>9</v>
      </c>
      <c r="E999" s="15">
        <f t="shared" si="30"/>
        <v>31.95</v>
      </c>
      <c r="F999" s="16" t="str">
        <f t="shared" si="31"/>
        <v/>
      </c>
      <c r="G999" s="17">
        <v>31.95</v>
      </c>
    </row>
    <row r="1000" spans="1:7" x14ac:dyDescent="0.3">
      <c r="A1000" s="11" t="s">
        <v>735</v>
      </c>
      <c r="B1000" s="12" t="s">
        <v>1641</v>
      </c>
      <c r="C1000" s="13" t="s">
        <v>2</v>
      </c>
      <c r="D1000" s="14">
        <v>9</v>
      </c>
      <c r="E1000" s="15">
        <f t="shared" si="30"/>
        <v>34.56</v>
      </c>
      <c r="F1000" s="16" t="str">
        <f t="shared" si="31"/>
        <v/>
      </c>
      <c r="G1000" s="17">
        <v>34.56</v>
      </c>
    </row>
    <row r="1001" spans="1:7" x14ac:dyDescent="0.3">
      <c r="A1001" s="11" t="s">
        <v>736</v>
      </c>
      <c r="B1001" s="12" t="s">
        <v>1642</v>
      </c>
      <c r="C1001" s="13" t="s">
        <v>2</v>
      </c>
      <c r="D1001" s="14">
        <v>9</v>
      </c>
      <c r="E1001" s="15">
        <f t="shared" si="30"/>
        <v>13.03</v>
      </c>
      <c r="F1001" s="16" t="str">
        <f t="shared" si="31"/>
        <v/>
      </c>
      <c r="G1001" s="17">
        <v>13.03</v>
      </c>
    </row>
    <row r="1002" spans="1:7" x14ac:dyDescent="0.3">
      <c r="A1002" s="11" t="s">
        <v>737</v>
      </c>
      <c r="B1002" s="12" t="s">
        <v>1643</v>
      </c>
      <c r="C1002" s="13" t="s">
        <v>2</v>
      </c>
      <c r="D1002" s="14">
        <v>9</v>
      </c>
      <c r="E1002" s="15">
        <f t="shared" si="30"/>
        <v>60.52</v>
      </c>
      <c r="F1002" s="16" t="str">
        <f t="shared" si="31"/>
        <v/>
      </c>
      <c r="G1002" s="17">
        <v>60.52</v>
      </c>
    </row>
    <row r="1003" spans="1:7" x14ac:dyDescent="0.3">
      <c r="A1003" s="11" t="s">
        <v>738</v>
      </c>
      <c r="B1003" s="12" t="s">
        <v>1644</v>
      </c>
      <c r="C1003" s="13" t="s">
        <v>2</v>
      </c>
      <c r="D1003" s="14">
        <v>9</v>
      </c>
      <c r="E1003" s="15">
        <f t="shared" si="30"/>
        <v>25.89</v>
      </c>
      <c r="F1003" s="16" t="str">
        <f t="shared" si="31"/>
        <v/>
      </c>
      <c r="G1003" s="17">
        <v>25.89</v>
      </c>
    </row>
    <row r="1004" spans="1:7" x14ac:dyDescent="0.3">
      <c r="A1004" s="11" t="s">
        <v>739</v>
      </c>
      <c r="B1004" s="12" t="s">
        <v>1645</v>
      </c>
      <c r="C1004" s="13" t="s">
        <v>2</v>
      </c>
      <c r="D1004" s="14">
        <v>9</v>
      </c>
      <c r="E1004" s="15">
        <f t="shared" si="30"/>
        <v>16.16</v>
      </c>
      <c r="F1004" s="16" t="str">
        <f t="shared" si="31"/>
        <v/>
      </c>
      <c r="G1004" s="17">
        <v>16.16</v>
      </c>
    </row>
    <row r="1005" spans="1:7" x14ac:dyDescent="0.3">
      <c r="A1005" s="11" t="s">
        <v>740</v>
      </c>
      <c r="B1005" s="12" t="s">
        <v>1646</v>
      </c>
      <c r="C1005" s="13" t="s">
        <v>2</v>
      </c>
      <c r="D1005" s="14">
        <v>30</v>
      </c>
      <c r="E1005" s="15">
        <f t="shared" si="30"/>
        <v>136.56</v>
      </c>
      <c r="F1005" s="16" t="str">
        <f t="shared" si="31"/>
        <v>$4.46</v>
      </c>
      <c r="G1005" s="17">
        <v>132.1</v>
      </c>
    </row>
    <row r="1006" spans="1:7" x14ac:dyDescent="0.3">
      <c r="A1006" s="11" t="s">
        <v>741</v>
      </c>
      <c r="B1006" s="12" t="s">
        <v>1647</v>
      </c>
      <c r="C1006" s="13" t="s">
        <v>2</v>
      </c>
      <c r="D1006" s="14">
        <v>9</v>
      </c>
      <c r="E1006" s="15">
        <f t="shared" si="30"/>
        <v>30.83</v>
      </c>
      <c r="F1006" s="16" t="str">
        <f t="shared" si="31"/>
        <v/>
      </c>
      <c r="G1006" s="17">
        <v>30.83</v>
      </c>
    </row>
    <row r="1007" spans="1:7" x14ac:dyDescent="0.3">
      <c r="A1007" s="11" t="s">
        <v>742</v>
      </c>
      <c r="B1007" s="12" t="s">
        <v>1648</v>
      </c>
      <c r="C1007" s="13" t="s">
        <v>2</v>
      </c>
      <c r="D1007" s="14">
        <v>30</v>
      </c>
      <c r="E1007" s="15">
        <f t="shared" si="30"/>
        <v>141.37</v>
      </c>
      <c r="F1007" s="16" t="str">
        <f t="shared" si="31"/>
        <v>$4.46</v>
      </c>
      <c r="G1007" s="17">
        <v>136.91</v>
      </c>
    </row>
    <row r="1008" spans="1:7" x14ac:dyDescent="0.3">
      <c r="A1008" s="11" t="s">
        <v>743</v>
      </c>
      <c r="B1008" s="12" t="s">
        <v>1649</v>
      </c>
      <c r="C1008" s="13" t="s">
        <v>2</v>
      </c>
      <c r="D1008" s="14">
        <v>9</v>
      </c>
      <c r="E1008" s="15">
        <f t="shared" si="30"/>
        <v>18.53</v>
      </c>
      <c r="F1008" s="16" t="str">
        <f t="shared" si="31"/>
        <v/>
      </c>
      <c r="G1008" s="17">
        <v>18.53</v>
      </c>
    </row>
    <row r="1009" spans="1:7" x14ac:dyDescent="0.3">
      <c r="A1009" s="11" t="s">
        <v>1063</v>
      </c>
      <c r="B1009" s="12" t="s">
        <v>2016</v>
      </c>
      <c r="C1009" s="13" t="s">
        <v>2</v>
      </c>
      <c r="D1009" s="14">
        <v>9</v>
      </c>
      <c r="E1009" s="15">
        <f t="shared" si="30"/>
        <v>240.97</v>
      </c>
      <c r="F1009" s="16" t="str">
        <f t="shared" si="31"/>
        <v/>
      </c>
      <c r="G1009" s="17">
        <v>240.97</v>
      </c>
    </row>
    <row r="1010" spans="1:7" x14ac:dyDescent="0.3">
      <c r="A1010" s="11" t="s">
        <v>1397</v>
      </c>
      <c r="B1010" s="12" t="s">
        <v>1650</v>
      </c>
      <c r="C1010" s="13" t="s">
        <v>2</v>
      </c>
      <c r="D1010" s="14">
        <v>30</v>
      </c>
      <c r="E1010" s="15">
        <f t="shared" si="30"/>
        <v>4.7699999999999996</v>
      </c>
      <c r="F1010" s="16" t="str">
        <f t="shared" si="31"/>
        <v>$4.46</v>
      </c>
      <c r="G1010" s="17">
        <v>0.31</v>
      </c>
    </row>
    <row r="1011" spans="1:7" x14ac:dyDescent="0.3">
      <c r="A1011" s="11" t="s">
        <v>1398</v>
      </c>
      <c r="B1011" s="12" t="s">
        <v>1651</v>
      </c>
      <c r="C1011" s="13" t="s">
        <v>2</v>
      </c>
      <c r="D1011" s="14">
        <v>9</v>
      </c>
      <c r="E1011" s="15">
        <f t="shared" si="30"/>
        <v>79.94</v>
      </c>
      <c r="F1011" s="16" t="str">
        <f t="shared" si="31"/>
        <v/>
      </c>
      <c r="G1011" s="17">
        <v>79.94</v>
      </c>
    </row>
    <row r="1012" spans="1:7" x14ac:dyDescent="0.3">
      <c r="A1012" s="11" t="s">
        <v>1399</v>
      </c>
      <c r="B1012" s="12" t="s">
        <v>1652</v>
      </c>
      <c r="C1012" s="13" t="s">
        <v>2</v>
      </c>
      <c r="D1012" s="14">
        <v>30</v>
      </c>
      <c r="E1012" s="15">
        <f t="shared" si="30"/>
        <v>148.13</v>
      </c>
      <c r="F1012" s="16" t="str">
        <f t="shared" si="31"/>
        <v>$4.46</v>
      </c>
      <c r="G1012" s="17">
        <v>143.66999999999999</v>
      </c>
    </row>
    <row r="1013" spans="1:7" x14ac:dyDescent="0.3">
      <c r="A1013" s="11" t="s">
        <v>1400</v>
      </c>
      <c r="B1013" s="12" t="s">
        <v>2017</v>
      </c>
      <c r="C1013" s="13" t="s">
        <v>2</v>
      </c>
      <c r="D1013" s="14">
        <v>9</v>
      </c>
      <c r="E1013" s="15">
        <f t="shared" si="30"/>
        <v>82.53</v>
      </c>
      <c r="F1013" s="16" t="str">
        <f t="shared" si="31"/>
        <v/>
      </c>
      <c r="G1013" s="17">
        <v>82.53</v>
      </c>
    </row>
    <row r="1014" spans="1:7" x14ac:dyDescent="0.3">
      <c r="A1014" s="11" t="s">
        <v>1401</v>
      </c>
      <c r="B1014" s="12" t="s">
        <v>1653</v>
      </c>
      <c r="C1014" s="13" t="s">
        <v>2</v>
      </c>
      <c r="D1014" s="14">
        <v>9</v>
      </c>
      <c r="E1014" s="15">
        <f t="shared" si="30"/>
        <v>23.65</v>
      </c>
      <c r="F1014" s="16" t="str">
        <f t="shared" si="31"/>
        <v/>
      </c>
      <c r="G1014" s="17">
        <v>23.65</v>
      </c>
    </row>
    <row r="1015" spans="1:7" x14ac:dyDescent="0.3">
      <c r="A1015" s="11" t="s">
        <v>1402</v>
      </c>
      <c r="B1015" s="12" t="s">
        <v>1654</v>
      </c>
      <c r="C1015" s="13" t="s">
        <v>2</v>
      </c>
      <c r="D1015" s="14">
        <v>30</v>
      </c>
      <c r="E1015" s="15">
        <f t="shared" si="30"/>
        <v>109.57</v>
      </c>
      <c r="F1015" s="16" t="str">
        <f t="shared" si="31"/>
        <v>$4.46</v>
      </c>
      <c r="G1015" s="17">
        <v>105.11</v>
      </c>
    </row>
    <row r="1016" spans="1:7" x14ac:dyDescent="0.3">
      <c r="A1016" s="11" t="s">
        <v>1403</v>
      </c>
      <c r="B1016" s="12" t="s">
        <v>1655</v>
      </c>
      <c r="C1016" s="13" t="s">
        <v>2</v>
      </c>
      <c r="D1016" s="14">
        <v>9</v>
      </c>
      <c r="E1016" s="15">
        <f t="shared" si="30"/>
        <v>5.01</v>
      </c>
      <c r="F1016" s="16" t="str">
        <f t="shared" si="31"/>
        <v/>
      </c>
      <c r="G1016" s="17">
        <v>5.01</v>
      </c>
    </row>
    <row r="1017" spans="1:7" x14ac:dyDescent="0.3">
      <c r="A1017" s="11" t="s">
        <v>1656</v>
      </c>
      <c r="B1017" s="12" t="s">
        <v>1657</v>
      </c>
      <c r="C1017" s="13" t="s">
        <v>2</v>
      </c>
      <c r="D1017" s="14">
        <v>9</v>
      </c>
      <c r="E1017" s="15">
        <f t="shared" si="30"/>
        <v>24.49</v>
      </c>
      <c r="F1017" s="16" t="str">
        <f t="shared" si="31"/>
        <v/>
      </c>
      <c r="G1017" s="17">
        <v>24.49</v>
      </c>
    </row>
    <row r="1018" spans="1:7" x14ac:dyDescent="0.3">
      <c r="A1018" s="11" t="s">
        <v>1429</v>
      </c>
      <c r="B1018" s="12" t="s">
        <v>1658</v>
      </c>
      <c r="C1018" s="13" t="s">
        <v>2</v>
      </c>
      <c r="D1018" s="14">
        <v>30</v>
      </c>
      <c r="E1018" s="15">
        <f t="shared" si="30"/>
        <v>8.52</v>
      </c>
      <c r="F1018" s="16" t="str">
        <f t="shared" si="31"/>
        <v>$4.46</v>
      </c>
      <c r="G1018" s="17">
        <v>4.0599999999999996</v>
      </c>
    </row>
    <row r="1019" spans="1:7" x14ac:dyDescent="0.3">
      <c r="A1019" s="11" t="s">
        <v>1659</v>
      </c>
      <c r="B1019" s="12" t="s">
        <v>1660</v>
      </c>
      <c r="C1019" s="13" t="s">
        <v>2</v>
      </c>
      <c r="D1019" s="14">
        <v>30</v>
      </c>
      <c r="E1019" s="15">
        <f t="shared" si="30"/>
        <v>32.130000000000003</v>
      </c>
      <c r="F1019" s="16" t="str">
        <f t="shared" si="31"/>
        <v>$4.46</v>
      </c>
      <c r="G1019" s="17">
        <v>27.67</v>
      </c>
    </row>
    <row r="1020" spans="1:7" x14ac:dyDescent="0.3">
      <c r="A1020" s="11" t="s">
        <v>1661</v>
      </c>
      <c r="B1020" s="12" t="s">
        <v>1662</v>
      </c>
      <c r="C1020" s="13" t="s">
        <v>2</v>
      </c>
      <c r="D1020" s="14">
        <v>30</v>
      </c>
      <c r="E1020" s="15">
        <f t="shared" si="30"/>
        <v>0</v>
      </c>
      <c r="F1020" s="16" t="str">
        <f t="shared" si="31"/>
        <v/>
      </c>
      <c r="G1020" s="17">
        <v>0</v>
      </c>
    </row>
    <row r="1021" spans="1:7" x14ac:dyDescent="0.3">
      <c r="A1021" s="11" t="s">
        <v>1663</v>
      </c>
      <c r="B1021" s="12" t="s">
        <v>1664</v>
      </c>
      <c r="C1021" s="13" t="s">
        <v>2</v>
      </c>
      <c r="D1021" s="14">
        <v>9</v>
      </c>
      <c r="E1021" s="15">
        <f t="shared" si="30"/>
        <v>2.35</v>
      </c>
      <c r="F1021" s="16" t="str">
        <f t="shared" si="31"/>
        <v/>
      </c>
      <c r="G1021" s="17">
        <v>2.35</v>
      </c>
    </row>
    <row r="1022" spans="1:7" x14ac:dyDescent="0.3">
      <c r="A1022" s="11" t="s">
        <v>1665</v>
      </c>
      <c r="B1022" s="12" t="s">
        <v>2018</v>
      </c>
      <c r="C1022" s="13" t="s">
        <v>2</v>
      </c>
      <c r="D1022" s="14">
        <v>30</v>
      </c>
      <c r="E1022" s="15">
        <f t="shared" si="30"/>
        <v>0</v>
      </c>
      <c r="F1022" s="16" t="str">
        <f t="shared" si="31"/>
        <v/>
      </c>
      <c r="G1022" s="17">
        <v>0</v>
      </c>
    </row>
    <row r="1023" spans="1:7" x14ac:dyDescent="0.3">
      <c r="A1023" s="11" t="s">
        <v>1666</v>
      </c>
      <c r="B1023" s="12" t="s">
        <v>2019</v>
      </c>
      <c r="C1023" s="13" t="s">
        <v>2</v>
      </c>
      <c r="D1023" s="14">
        <v>30</v>
      </c>
      <c r="E1023" s="15">
        <f t="shared" si="30"/>
        <v>0</v>
      </c>
      <c r="F1023" s="16" t="str">
        <f t="shared" si="31"/>
        <v/>
      </c>
      <c r="G1023" s="17">
        <v>0</v>
      </c>
    </row>
    <row r="1024" spans="1:7" x14ac:dyDescent="0.3">
      <c r="A1024" s="11" t="s">
        <v>1667</v>
      </c>
      <c r="B1024" s="12" t="s">
        <v>2020</v>
      </c>
      <c r="C1024" s="13" t="s">
        <v>2</v>
      </c>
      <c r="D1024" s="14">
        <v>30</v>
      </c>
      <c r="E1024" s="15">
        <f t="shared" si="30"/>
        <v>0</v>
      </c>
      <c r="F1024" s="16" t="str">
        <f t="shared" si="31"/>
        <v/>
      </c>
      <c r="G1024" s="17">
        <v>0</v>
      </c>
    </row>
    <row r="1025" spans="1:7" x14ac:dyDescent="0.3">
      <c r="A1025" s="11" t="s">
        <v>1668</v>
      </c>
      <c r="B1025" s="12" t="s">
        <v>2021</v>
      </c>
      <c r="C1025" s="13" t="s">
        <v>2</v>
      </c>
      <c r="D1025" s="14">
        <v>30</v>
      </c>
      <c r="E1025" s="15">
        <f t="shared" si="30"/>
        <v>0</v>
      </c>
      <c r="F1025" s="16" t="str">
        <f t="shared" si="31"/>
        <v/>
      </c>
      <c r="G1025" s="17">
        <v>0</v>
      </c>
    </row>
    <row r="1026" spans="1:7" x14ac:dyDescent="0.3">
      <c r="A1026" s="11" t="s">
        <v>1669</v>
      </c>
      <c r="B1026" s="12" t="s">
        <v>1670</v>
      </c>
      <c r="C1026" s="13" t="s">
        <v>2</v>
      </c>
      <c r="D1026" s="14">
        <v>30</v>
      </c>
      <c r="E1026" s="15">
        <f t="shared" si="30"/>
        <v>0</v>
      </c>
      <c r="F1026" s="16" t="str">
        <f t="shared" si="31"/>
        <v/>
      </c>
      <c r="G1026" s="17">
        <v>0</v>
      </c>
    </row>
    <row r="1027" spans="1:7" x14ac:dyDescent="0.3">
      <c r="A1027" s="11" t="s">
        <v>1671</v>
      </c>
      <c r="B1027" s="12" t="s">
        <v>1672</v>
      </c>
      <c r="C1027" s="13" t="s">
        <v>2</v>
      </c>
      <c r="D1027" s="14">
        <v>30</v>
      </c>
      <c r="E1027" s="15">
        <f t="shared" si="30"/>
        <v>0</v>
      </c>
      <c r="F1027" s="16" t="str">
        <f t="shared" si="31"/>
        <v/>
      </c>
      <c r="G1027" s="17">
        <v>0</v>
      </c>
    </row>
    <row r="1028" spans="1:7" x14ac:dyDescent="0.3">
      <c r="A1028" s="11" t="s">
        <v>1673</v>
      </c>
      <c r="B1028" s="12" t="s">
        <v>1674</v>
      </c>
      <c r="C1028" s="13" t="s">
        <v>2</v>
      </c>
      <c r="D1028" s="14">
        <v>9</v>
      </c>
      <c r="E1028" s="15">
        <f t="shared" si="30"/>
        <v>32.46</v>
      </c>
      <c r="F1028" s="16" t="str">
        <f t="shared" si="31"/>
        <v/>
      </c>
      <c r="G1028" s="17">
        <v>32.46</v>
      </c>
    </row>
    <row r="1029" spans="1:7" x14ac:dyDescent="0.3">
      <c r="A1029" s="11" t="s">
        <v>1797</v>
      </c>
      <c r="B1029" s="12" t="s">
        <v>1798</v>
      </c>
      <c r="C1029" s="13" t="s">
        <v>2</v>
      </c>
      <c r="D1029" s="14">
        <v>9</v>
      </c>
      <c r="E1029" s="15">
        <f t="shared" ref="E1029:E1083" si="32">IF(ISTEXT(G1029),0,IF(F1029="$4.46",F1029+G1029,G1029))</f>
        <v>803.26</v>
      </c>
      <c r="F1029" s="16" t="str">
        <f t="shared" ref="F1029:F1083" si="33">IF(G1029=0,"",IF(D1029=30,"$4.46",""))</f>
        <v/>
      </c>
      <c r="G1029" s="17">
        <v>803.26</v>
      </c>
    </row>
    <row r="1030" spans="1:7" x14ac:dyDescent="0.3">
      <c r="A1030" s="11" t="s">
        <v>1864</v>
      </c>
      <c r="B1030" s="12" t="s">
        <v>1865</v>
      </c>
      <c r="C1030" s="13" t="s">
        <v>2</v>
      </c>
      <c r="D1030" s="14">
        <v>9</v>
      </c>
      <c r="E1030" s="15">
        <f t="shared" si="32"/>
        <v>0</v>
      </c>
      <c r="F1030" s="16" t="str">
        <f t="shared" si="33"/>
        <v/>
      </c>
      <c r="G1030" s="17">
        <v>0</v>
      </c>
    </row>
    <row r="1031" spans="1:7" x14ac:dyDescent="0.3">
      <c r="A1031" s="11" t="s">
        <v>1866</v>
      </c>
      <c r="B1031" s="12" t="s">
        <v>1867</v>
      </c>
      <c r="C1031" s="13" t="s">
        <v>2</v>
      </c>
      <c r="D1031" s="14">
        <v>9</v>
      </c>
      <c r="E1031" s="15">
        <f t="shared" si="32"/>
        <v>0</v>
      </c>
      <c r="F1031" s="16" t="str">
        <f t="shared" si="33"/>
        <v/>
      </c>
      <c r="G1031" s="17">
        <v>0</v>
      </c>
    </row>
    <row r="1032" spans="1:7" x14ac:dyDescent="0.3">
      <c r="A1032" s="11" t="s">
        <v>1781</v>
      </c>
      <c r="B1032" s="12" t="s">
        <v>1782</v>
      </c>
      <c r="C1032" s="13" t="s">
        <v>2</v>
      </c>
      <c r="D1032" s="14">
        <v>9</v>
      </c>
      <c r="E1032" s="15">
        <f t="shared" si="32"/>
        <v>31.77</v>
      </c>
      <c r="F1032" s="16" t="str">
        <f t="shared" si="33"/>
        <v/>
      </c>
      <c r="G1032" s="17">
        <v>31.77</v>
      </c>
    </row>
    <row r="1033" spans="1:7" x14ac:dyDescent="0.3">
      <c r="A1033" s="11" t="s">
        <v>1787</v>
      </c>
      <c r="B1033" s="12" t="s">
        <v>1788</v>
      </c>
      <c r="C1033" s="13" t="s">
        <v>2</v>
      </c>
      <c r="D1033" s="14">
        <v>9</v>
      </c>
      <c r="E1033" s="15">
        <f t="shared" si="32"/>
        <v>41.16</v>
      </c>
      <c r="F1033" s="16" t="str">
        <f t="shared" si="33"/>
        <v/>
      </c>
      <c r="G1033" s="17">
        <v>41.16</v>
      </c>
    </row>
    <row r="1034" spans="1:7" x14ac:dyDescent="0.3">
      <c r="A1034" s="11" t="s">
        <v>1713</v>
      </c>
      <c r="B1034" s="12" t="s">
        <v>2022</v>
      </c>
      <c r="C1034" s="13" t="s">
        <v>2</v>
      </c>
      <c r="D1034" s="14">
        <v>9</v>
      </c>
      <c r="E1034" s="15">
        <f t="shared" si="32"/>
        <v>0</v>
      </c>
      <c r="F1034" s="16" t="str">
        <f t="shared" si="33"/>
        <v/>
      </c>
      <c r="G1034" s="17">
        <v>0</v>
      </c>
    </row>
    <row r="1035" spans="1:7" x14ac:dyDescent="0.3">
      <c r="A1035" s="11" t="s">
        <v>1860</v>
      </c>
      <c r="B1035" s="12" t="s">
        <v>1861</v>
      </c>
      <c r="C1035" s="13" t="s">
        <v>2</v>
      </c>
      <c r="D1035" s="14">
        <v>30</v>
      </c>
      <c r="E1035" s="15">
        <f t="shared" si="32"/>
        <v>0</v>
      </c>
      <c r="F1035" s="16" t="str">
        <f t="shared" si="33"/>
        <v/>
      </c>
      <c r="G1035" s="17">
        <v>0</v>
      </c>
    </row>
    <row r="1036" spans="1:7" x14ac:dyDescent="0.3">
      <c r="A1036" s="11" t="s">
        <v>1862</v>
      </c>
      <c r="B1036" s="12" t="s">
        <v>1863</v>
      </c>
      <c r="C1036" s="13" t="s">
        <v>2</v>
      </c>
      <c r="D1036" s="14">
        <v>9</v>
      </c>
      <c r="E1036" s="15">
        <f t="shared" si="32"/>
        <v>0</v>
      </c>
      <c r="F1036" s="16" t="str">
        <f t="shared" si="33"/>
        <v/>
      </c>
      <c r="G1036" s="17">
        <v>0</v>
      </c>
    </row>
    <row r="1037" spans="1:7" x14ac:dyDescent="0.3">
      <c r="A1037" s="11" t="s">
        <v>1854</v>
      </c>
      <c r="B1037" s="12" t="s">
        <v>1855</v>
      </c>
      <c r="C1037" s="13" t="s">
        <v>2</v>
      </c>
      <c r="D1037" s="14">
        <v>9</v>
      </c>
      <c r="E1037" s="15">
        <f t="shared" si="32"/>
        <v>4.6900000000000004</v>
      </c>
      <c r="F1037" s="16" t="str">
        <f t="shared" si="33"/>
        <v/>
      </c>
      <c r="G1037" s="17">
        <v>4.6900000000000004</v>
      </c>
    </row>
    <row r="1038" spans="1:7" x14ac:dyDescent="0.3">
      <c r="A1038" s="11" t="s">
        <v>1856</v>
      </c>
      <c r="B1038" s="12" t="s">
        <v>1857</v>
      </c>
      <c r="C1038" s="13" t="s">
        <v>2</v>
      </c>
      <c r="D1038" s="14">
        <v>30</v>
      </c>
      <c r="E1038" s="15">
        <f t="shared" si="32"/>
        <v>30.44</v>
      </c>
      <c r="F1038" s="16" t="str">
        <f t="shared" si="33"/>
        <v>$4.46</v>
      </c>
      <c r="G1038" s="17">
        <v>25.98</v>
      </c>
    </row>
    <row r="1039" spans="1:7" x14ac:dyDescent="0.3">
      <c r="A1039" s="11" t="s">
        <v>1858</v>
      </c>
      <c r="B1039" s="12" t="s">
        <v>1859</v>
      </c>
      <c r="C1039" s="13" t="s">
        <v>2</v>
      </c>
      <c r="D1039" s="14">
        <v>30</v>
      </c>
      <c r="E1039" s="15">
        <f t="shared" si="32"/>
        <v>33.28</v>
      </c>
      <c r="F1039" s="16" t="str">
        <f t="shared" si="33"/>
        <v>$4.46</v>
      </c>
      <c r="G1039" s="17">
        <v>28.82</v>
      </c>
    </row>
    <row r="1040" spans="1:7" x14ac:dyDescent="0.3">
      <c r="A1040" s="11" t="s">
        <v>1951</v>
      </c>
      <c r="B1040" s="12" t="s">
        <v>2031</v>
      </c>
      <c r="C1040" s="13" t="s">
        <v>2</v>
      </c>
      <c r="D1040" s="14">
        <v>9</v>
      </c>
      <c r="E1040" s="15">
        <f t="shared" si="32"/>
        <v>82.24</v>
      </c>
      <c r="F1040" s="16" t="str">
        <f t="shared" si="33"/>
        <v/>
      </c>
      <c r="G1040" s="17">
        <v>82.24</v>
      </c>
    </row>
    <row r="1041" spans="1:7" x14ac:dyDescent="0.3">
      <c r="A1041" s="11" t="s">
        <v>1952</v>
      </c>
      <c r="B1041" s="12" t="s">
        <v>2034</v>
      </c>
      <c r="C1041" s="13" t="s">
        <v>2</v>
      </c>
      <c r="D1041" s="14">
        <v>30</v>
      </c>
      <c r="E1041" s="15">
        <f t="shared" si="32"/>
        <v>30.55</v>
      </c>
      <c r="F1041" s="16" t="str">
        <f t="shared" si="33"/>
        <v>$4.46</v>
      </c>
      <c r="G1041" s="17">
        <v>26.09</v>
      </c>
    </row>
    <row r="1042" spans="1:7" x14ac:dyDescent="0.3">
      <c r="A1042" s="11" t="s">
        <v>1953</v>
      </c>
      <c r="B1042" s="12" t="s">
        <v>2035</v>
      </c>
      <c r="C1042" s="13" t="s">
        <v>2</v>
      </c>
      <c r="D1042" s="14">
        <v>30</v>
      </c>
      <c r="E1042" s="15">
        <f t="shared" si="32"/>
        <v>20.12</v>
      </c>
      <c r="F1042" s="16" t="str">
        <f t="shared" si="33"/>
        <v>$4.46</v>
      </c>
      <c r="G1042" s="17">
        <v>15.66</v>
      </c>
    </row>
    <row r="1043" spans="1:7" x14ac:dyDescent="0.3">
      <c r="A1043" s="11" t="s">
        <v>2062</v>
      </c>
      <c r="B1043" s="12" t="s">
        <v>2063</v>
      </c>
      <c r="C1043" s="13" t="s">
        <v>2</v>
      </c>
      <c r="D1043" s="14">
        <v>30</v>
      </c>
      <c r="E1043" s="15">
        <f t="shared" si="32"/>
        <v>11.74</v>
      </c>
      <c r="F1043" s="16" t="str">
        <f t="shared" si="33"/>
        <v>$4.46</v>
      </c>
      <c r="G1043" s="17">
        <v>7.28</v>
      </c>
    </row>
    <row r="1044" spans="1:7" x14ac:dyDescent="0.3">
      <c r="A1044" s="11" t="s">
        <v>2064</v>
      </c>
      <c r="B1044" s="12" t="s">
        <v>2065</v>
      </c>
      <c r="C1044" s="13" t="s">
        <v>2</v>
      </c>
      <c r="D1044" s="14">
        <v>30</v>
      </c>
      <c r="E1044" s="15">
        <f t="shared" si="32"/>
        <v>0</v>
      </c>
      <c r="F1044" s="16" t="str">
        <f t="shared" si="33"/>
        <v/>
      </c>
      <c r="G1044" s="17">
        <v>0</v>
      </c>
    </row>
    <row r="1045" spans="1:7" x14ac:dyDescent="0.3">
      <c r="A1045" s="11" t="s">
        <v>2066</v>
      </c>
      <c r="B1045" s="12" t="s">
        <v>2067</v>
      </c>
      <c r="C1045" s="13" t="s">
        <v>2</v>
      </c>
      <c r="D1045" s="14">
        <v>30</v>
      </c>
      <c r="E1045" s="15">
        <f t="shared" si="32"/>
        <v>33.26</v>
      </c>
      <c r="F1045" s="16" t="str">
        <f t="shared" si="33"/>
        <v>$4.46</v>
      </c>
      <c r="G1045" s="17">
        <v>28.8</v>
      </c>
    </row>
    <row r="1046" spans="1:7" x14ac:dyDescent="0.3">
      <c r="A1046" s="11" t="s">
        <v>2068</v>
      </c>
      <c r="B1046" s="12" t="s">
        <v>2069</v>
      </c>
      <c r="C1046" s="13" t="s">
        <v>2</v>
      </c>
      <c r="D1046" s="14">
        <v>30</v>
      </c>
      <c r="E1046" s="15">
        <f t="shared" si="32"/>
        <v>9.7899999999999991</v>
      </c>
      <c r="F1046" s="16" t="str">
        <f t="shared" si="33"/>
        <v>$4.46</v>
      </c>
      <c r="G1046" s="17">
        <v>5.33</v>
      </c>
    </row>
    <row r="1047" spans="1:7" x14ac:dyDescent="0.3">
      <c r="A1047" s="11" t="s">
        <v>2070</v>
      </c>
      <c r="B1047" s="12" t="s">
        <v>2071</v>
      </c>
      <c r="C1047" s="13" t="s">
        <v>2</v>
      </c>
      <c r="D1047" s="14">
        <v>30</v>
      </c>
      <c r="E1047" s="15">
        <f t="shared" si="32"/>
        <v>512.54999999999995</v>
      </c>
      <c r="F1047" s="16" t="str">
        <f t="shared" si="33"/>
        <v>$4.46</v>
      </c>
      <c r="G1047" s="17">
        <v>508.09</v>
      </c>
    </row>
    <row r="1048" spans="1:7" x14ac:dyDescent="0.3">
      <c r="A1048" s="11" t="s">
        <v>2072</v>
      </c>
      <c r="B1048" s="12" t="s">
        <v>2073</v>
      </c>
      <c r="C1048" s="13" t="s">
        <v>2</v>
      </c>
      <c r="D1048" s="14">
        <v>9</v>
      </c>
      <c r="E1048" s="15">
        <f t="shared" si="32"/>
        <v>0</v>
      </c>
      <c r="F1048" s="16" t="str">
        <f t="shared" si="33"/>
        <v/>
      </c>
      <c r="G1048" s="17">
        <v>0</v>
      </c>
    </row>
    <row r="1049" spans="1:7" x14ac:dyDescent="0.3">
      <c r="A1049" s="11" t="s">
        <v>2074</v>
      </c>
      <c r="B1049" s="12" t="s">
        <v>2075</v>
      </c>
      <c r="C1049" s="13" t="s">
        <v>2</v>
      </c>
      <c r="D1049" s="14">
        <v>30</v>
      </c>
      <c r="E1049" s="15">
        <f t="shared" si="32"/>
        <v>0</v>
      </c>
      <c r="F1049" s="16" t="str">
        <f t="shared" si="33"/>
        <v/>
      </c>
      <c r="G1049" s="17">
        <v>0</v>
      </c>
    </row>
    <row r="1050" spans="1:7" x14ac:dyDescent="0.3">
      <c r="A1050" s="11" t="s">
        <v>744</v>
      </c>
      <c r="B1050" s="12" t="s">
        <v>2023</v>
      </c>
      <c r="C1050" s="13" t="s">
        <v>2</v>
      </c>
      <c r="D1050" s="14">
        <v>30</v>
      </c>
      <c r="E1050" s="15">
        <f t="shared" si="32"/>
        <v>2072.62</v>
      </c>
      <c r="F1050" s="16" t="str">
        <f t="shared" si="33"/>
        <v>$4.46</v>
      </c>
      <c r="G1050" s="17">
        <v>2068.16</v>
      </c>
    </row>
    <row r="1051" spans="1:7" x14ac:dyDescent="0.3">
      <c r="A1051" s="11" t="s">
        <v>745</v>
      </c>
      <c r="B1051" s="12" t="s">
        <v>2024</v>
      </c>
      <c r="C1051" s="13" t="s">
        <v>2</v>
      </c>
      <c r="D1051" s="14">
        <v>30</v>
      </c>
      <c r="E1051" s="15">
        <f t="shared" si="32"/>
        <v>2072.62</v>
      </c>
      <c r="F1051" s="16" t="str">
        <f t="shared" si="33"/>
        <v>$4.46</v>
      </c>
      <c r="G1051" s="17">
        <v>2068.16</v>
      </c>
    </row>
    <row r="1052" spans="1:7" x14ac:dyDescent="0.3">
      <c r="A1052" s="11" t="s">
        <v>1675</v>
      </c>
      <c r="B1052" s="12" t="s">
        <v>1676</v>
      </c>
      <c r="C1052" s="13" t="s">
        <v>2</v>
      </c>
      <c r="D1052" s="14">
        <v>30</v>
      </c>
      <c r="E1052" s="15">
        <f t="shared" si="32"/>
        <v>0</v>
      </c>
      <c r="F1052" s="16" t="str">
        <f t="shared" si="33"/>
        <v/>
      </c>
      <c r="G1052" s="17">
        <v>0</v>
      </c>
    </row>
    <row r="1053" spans="1:7" x14ac:dyDescent="0.3">
      <c r="A1053" s="11" t="s">
        <v>1677</v>
      </c>
      <c r="B1053" s="12" t="s">
        <v>1678</v>
      </c>
      <c r="C1053" s="13" t="s">
        <v>2</v>
      </c>
      <c r="D1053" s="14">
        <v>9</v>
      </c>
      <c r="E1053" s="15">
        <f t="shared" si="32"/>
        <v>8.5500000000000007</v>
      </c>
      <c r="F1053" s="16" t="str">
        <f t="shared" si="33"/>
        <v/>
      </c>
      <c r="G1053" s="17">
        <v>8.5500000000000007</v>
      </c>
    </row>
    <row r="1054" spans="1:7" x14ac:dyDescent="0.3">
      <c r="A1054" s="11" t="s">
        <v>1679</v>
      </c>
      <c r="B1054" s="12" t="s">
        <v>2025</v>
      </c>
      <c r="C1054" s="13" t="s">
        <v>2</v>
      </c>
      <c r="D1054" s="14">
        <v>30</v>
      </c>
      <c r="E1054" s="15">
        <f t="shared" si="32"/>
        <v>14.989999999999998</v>
      </c>
      <c r="F1054" s="16" t="str">
        <f t="shared" si="33"/>
        <v>$4.46</v>
      </c>
      <c r="G1054" s="17">
        <v>10.53</v>
      </c>
    </row>
    <row r="1055" spans="1:7" x14ac:dyDescent="0.3">
      <c r="A1055" s="11" t="s">
        <v>1783</v>
      </c>
      <c r="B1055" s="12" t="s">
        <v>1784</v>
      </c>
      <c r="C1055" s="13" t="s">
        <v>2</v>
      </c>
      <c r="D1055" s="14">
        <v>30</v>
      </c>
      <c r="E1055" s="15">
        <f t="shared" si="32"/>
        <v>17.61</v>
      </c>
      <c r="F1055" s="16" t="str">
        <f t="shared" si="33"/>
        <v>$4.46</v>
      </c>
      <c r="G1055" s="17">
        <v>13.15</v>
      </c>
    </row>
    <row r="1056" spans="1:7" x14ac:dyDescent="0.3">
      <c r="A1056" s="11" t="s">
        <v>1041</v>
      </c>
      <c r="B1056" s="12" t="s">
        <v>1042</v>
      </c>
      <c r="C1056" s="13" t="s">
        <v>2</v>
      </c>
      <c r="D1056" s="14">
        <v>30</v>
      </c>
      <c r="E1056" s="15">
        <f t="shared" si="32"/>
        <v>35.96</v>
      </c>
      <c r="F1056" s="16" t="str">
        <f t="shared" si="33"/>
        <v>$4.46</v>
      </c>
      <c r="G1056" s="17">
        <v>31.5</v>
      </c>
    </row>
    <row r="1057" spans="1:7" x14ac:dyDescent="0.3">
      <c r="A1057" s="11" t="s">
        <v>748</v>
      </c>
      <c r="B1057" s="12" t="s">
        <v>749</v>
      </c>
      <c r="C1057" s="13">
        <v>1</v>
      </c>
      <c r="D1057" s="14">
        <v>9</v>
      </c>
      <c r="E1057" s="15">
        <f t="shared" si="32"/>
        <v>0.11</v>
      </c>
      <c r="F1057" s="16" t="str">
        <f t="shared" si="33"/>
        <v/>
      </c>
      <c r="G1057" s="17">
        <v>0.11</v>
      </c>
    </row>
    <row r="1058" spans="1:7" x14ac:dyDescent="0.3">
      <c r="A1058" s="11" t="s">
        <v>750</v>
      </c>
      <c r="B1058" s="12" t="s">
        <v>751</v>
      </c>
      <c r="C1058" s="13">
        <v>1</v>
      </c>
      <c r="D1058" s="14">
        <v>9</v>
      </c>
      <c r="E1058" s="15">
        <f t="shared" si="32"/>
        <v>6.12</v>
      </c>
      <c r="F1058" s="16" t="str">
        <f t="shared" si="33"/>
        <v/>
      </c>
      <c r="G1058" s="17">
        <v>6.12</v>
      </c>
    </row>
    <row r="1059" spans="1:7" x14ac:dyDescent="0.3">
      <c r="A1059" s="11" t="s">
        <v>1076</v>
      </c>
      <c r="B1059" s="12" t="s">
        <v>1077</v>
      </c>
      <c r="C1059" s="13">
        <v>1</v>
      </c>
      <c r="D1059" s="14">
        <v>9</v>
      </c>
      <c r="E1059" s="15">
        <f t="shared" si="32"/>
        <v>0.12</v>
      </c>
      <c r="F1059" s="16" t="str">
        <f t="shared" si="33"/>
        <v/>
      </c>
      <c r="G1059" s="17">
        <v>0.12</v>
      </c>
    </row>
    <row r="1060" spans="1:7" x14ac:dyDescent="0.3">
      <c r="A1060" s="11" t="s">
        <v>752</v>
      </c>
      <c r="B1060" s="12" t="s">
        <v>753</v>
      </c>
      <c r="C1060" s="13" t="s">
        <v>2</v>
      </c>
      <c r="D1060" s="14">
        <v>30</v>
      </c>
      <c r="E1060" s="15">
        <f t="shared" si="32"/>
        <v>35.630000000000003</v>
      </c>
      <c r="F1060" s="16" t="str">
        <f t="shared" si="33"/>
        <v>$4.46</v>
      </c>
      <c r="G1060" s="17">
        <v>31.17</v>
      </c>
    </row>
    <row r="1061" spans="1:7" x14ac:dyDescent="0.3">
      <c r="A1061" s="11" t="s">
        <v>1080</v>
      </c>
      <c r="B1061" s="12" t="s">
        <v>1081</v>
      </c>
      <c r="C1061" s="13">
        <v>1</v>
      </c>
      <c r="D1061" s="14">
        <v>9</v>
      </c>
      <c r="E1061" s="15">
        <f t="shared" si="32"/>
        <v>4.13</v>
      </c>
      <c r="F1061" s="16" t="str">
        <f t="shared" si="33"/>
        <v/>
      </c>
      <c r="G1061" s="17">
        <v>4.13</v>
      </c>
    </row>
    <row r="1062" spans="1:7" x14ac:dyDescent="0.3">
      <c r="A1062" s="11" t="s">
        <v>754</v>
      </c>
      <c r="B1062" s="12" t="s">
        <v>755</v>
      </c>
      <c r="C1062" s="13" t="s">
        <v>2</v>
      </c>
      <c r="D1062" s="14">
        <v>30</v>
      </c>
      <c r="E1062" s="15">
        <f t="shared" si="32"/>
        <v>1117.8800000000001</v>
      </c>
      <c r="F1062" s="16" t="str">
        <f t="shared" si="33"/>
        <v>$4.46</v>
      </c>
      <c r="G1062" s="17">
        <v>1113.42</v>
      </c>
    </row>
    <row r="1063" spans="1:7" x14ac:dyDescent="0.3">
      <c r="A1063" s="11" t="s">
        <v>1059</v>
      </c>
      <c r="B1063" s="12" t="s">
        <v>1060</v>
      </c>
      <c r="C1063" s="13" t="s">
        <v>2</v>
      </c>
      <c r="D1063" s="14">
        <v>30</v>
      </c>
      <c r="E1063" s="15">
        <f t="shared" si="32"/>
        <v>154.89000000000001</v>
      </c>
      <c r="F1063" s="16" t="str">
        <f t="shared" si="33"/>
        <v>$4.46</v>
      </c>
      <c r="G1063" s="17">
        <v>150.43</v>
      </c>
    </row>
    <row r="1064" spans="1:7" x14ac:dyDescent="0.3">
      <c r="A1064" s="11" t="s">
        <v>757</v>
      </c>
      <c r="B1064" s="12" t="s">
        <v>758</v>
      </c>
      <c r="C1064" s="13">
        <v>1</v>
      </c>
      <c r="D1064" s="14">
        <v>9</v>
      </c>
      <c r="E1064" s="15">
        <f t="shared" si="32"/>
        <v>49.39</v>
      </c>
      <c r="F1064" s="16" t="str">
        <f t="shared" si="33"/>
        <v/>
      </c>
      <c r="G1064" s="17">
        <v>49.39</v>
      </c>
    </row>
    <row r="1065" spans="1:7" x14ac:dyDescent="0.3">
      <c r="A1065" s="11" t="s">
        <v>759</v>
      </c>
      <c r="B1065" s="12" t="s">
        <v>760</v>
      </c>
      <c r="C1065" s="13">
        <v>1</v>
      </c>
      <c r="D1065" s="14">
        <v>9</v>
      </c>
      <c r="E1065" s="15">
        <f t="shared" si="32"/>
        <v>0.7</v>
      </c>
      <c r="F1065" s="16" t="str">
        <f t="shared" si="33"/>
        <v/>
      </c>
      <c r="G1065" s="17">
        <v>0.7</v>
      </c>
    </row>
    <row r="1066" spans="1:7" x14ac:dyDescent="0.3">
      <c r="A1066" s="11" t="s">
        <v>761</v>
      </c>
      <c r="B1066" s="12" t="s">
        <v>762</v>
      </c>
      <c r="C1066" s="13">
        <v>1</v>
      </c>
      <c r="D1066" s="14">
        <v>9</v>
      </c>
      <c r="E1066" s="15">
        <f t="shared" si="32"/>
        <v>1.56</v>
      </c>
      <c r="F1066" s="16" t="str">
        <f t="shared" si="33"/>
        <v/>
      </c>
      <c r="G1066" s="17">
        <v>1.56</v>
      </c>
    </row>
    <row r="1067" spans="1:7" x14ac:dyDescent="0.3">
      <c r="A1067" s="11" t="s">
        <v>1680</v>
      </c>
      <c r="B1067" s="12" t="s">
        <v>1681</v>
      </c>
      <c r="C1067" s="13">
        <v>1</v>
      </c>
      <c r="D1067" s="14">
        <v>9</v>
      </c>
      <c r="E1067" s="15">
        <f t="shared" si="32"/>
        <v>1350</v>
      </c>
      <c r="F1067" s="16" t="str">
        <f t="shared" si="33"/>
        <v/>
      </c>
      <c r="G1067" s="17">
        <v>1350</v>
      </c>
    </row>
    <row r="1068" spans="1:7" x14ac:dyDescent="0.3">
      <c r="A1068" s="11" t="s">
        <v>1682</v>
      </c>
      <c r="B1068" s="12" t="s">
        <v>1683</v>
      </c>
      <c r="C1068" s="13">
        <v>1</v>
      </c>
      <c r="D1068" s="14">
        <v>9</v>
      </c>
      <c r="E1068" s="15">
        <f t="shared" si="32"/>
        <v>0</v>
      </c>
      <c r="F1068" s="16" t="str">
        <f t="shared" si="33"/>
        <v/>
      </c>
      <c r="G1068" s="17">
        <v>0</v>
      </c>
    </row>
    <row r="1069" spans="1:7" x14ac:dyDescent="0.3">
      <c r="A1069" s="11" t="s">
        <v>1074</v>
      </c>
      <c r="B1069" s="12" t="s">
        <v>1075</v>
      </c>
      <c r="C1069" s="13">
        <v>1</v>
      </c>
      <c r="D1069" s="14">
        <v>9</v>
      </c>
      <c r="E1069" s="15">
        <f t="shared" si="32"/>
        <v>12</v>
      </c>
      <c r="F1069" s="16" t="str">
        <f t="shared" si="33"/>
        <v/>
      </c>
      <c r="G1069" s="17">
        <v>12</v>
      </c>
    </row>
    <row r="1070" spans="1:7" x14ac:dyDescent="0.3">
      <c r="A1070" s="11" t="s">
        <v>1705</v>
      </c>
      <c r="B1070" s="12" t="s">
        <v>1706</v>
      </c>
      <c r="C1070" s="13">
        <v>1</v>
      </c>
      <c r="D1070" s="14">
        <v>9</v>
      </c>
      <c r="E1070" s="15">
        <f t="shared" si="32"/>
        <v>0.01</v>
      </c>
      <c r="F1070" s="16" t="str">
        <f t="shared" si="33"/>
        <v/>
      </c>
      <c r="G1070" s="17">
        <v>0.01</v>
      </c>
    </row>
    <row r="1071" spans="1:7" x14ac:dyDescent="0.3">
      <c r="A1071" s="11" t="s">
        <v>1707</v>
      </c>
      <c r="B1071" s="12" t="s">
        <v>1708</v>
      </c>
      <c r="C1071" s="13">
        <v>1</v>
      </c>
      <c r="D1071" s="14">
        <v>9</v>
      </c>
      <c r="E1071" s="15">
        <f t="shared" si="32"/>
        <v>0.01</v>
      </c>
      <c r="F1071" s="16" t="str">
        <f t="shared" si="33"/>
        <v/>
      </c>
      <c r="G1071" s="17">
        <v>0.01</v>
      </c>
    </row>
    <row r="1072" spans="1:7" x14ac:dyDescent="0.3">
      <c r="A1072" s="11" t="s">
        <v>763</v>
      </c>
      <c r="B1072" s="12" t="s">
        <v>764</v>
      </c>
      <c r="C1072" s="13" t="s">
        <v>2</v>
      </c>
      <c r="D1072" s="14">
        <v>30</v>
      </c>
      <c r="E1072" s="15">
        <f t="shared" si="32"/>
        <v>4.88</v>
      </c>
      <c r="F1072" s="16" t="str">
        <f t="shared" si="33"/>
        <v>$4.46</v>
      </c>
      <c r="G1072" s="17">
        <v>0.42</v>
      </c>
    </row>
    <row r="1073" spans="1:7" x14ac:dyDescent="0.3">
      <c r="A1073" s="11" t="s">
        <v>765</v>
      </c>
      <c r="B1073" s="12" t="s">
        <v>766</v>
      </c>
      <c r="C1073" s="13" t="s">
        <v>2</v>
      </c>
      <c r="D1073" s="14">
        <v>30</v>
      </c>
      <c r="E1073" s="15">
        <f t="shared" si="32"/>
        <v>4.92</v>
      </c>
      <c r="F1073" s="16" t="str">
        <f t="shared" si="33"/>
        <v>$4.46</v>
      </c>
      <c r="G1073" s="17">
        <v>0.46</v>
      </c>
    </row>
    <row r="1074" spans="1:7" x14ac:dyDescent="0.3">
      <c r="A1074" s="11" t="s">
        <v>767</v>
      </c>
      <c r="B1074" s="12" t="s">
        <v>768</v>
      </c>
      <c r="C1074" s="13" t="s">
        <v>2</v>
      </c>
      <c r="D1074" s="14">
        <v>30</v>
      </c>
      <c r="E1074" s="15">
        <f t="shared" si="32"/>
        <v>4.75</v>
      </c>
      <c r="F1074" s="16" t="str">
        <f t="shared" si="33"/>
        <v>$4.46</v>
      </c>
      <c r="G1074" s="17">
        <v>0.28999999999999998</v>
      </c>
    </row>
    <row r="1075" spans="1:7" x14ac:dyDescent="0.3">
      <c r="A1075" s="11" t="s">
        <v>769</v>
      </c>
      <c r="B1075" s="12" t="s">
        <v>770</v>
      </c>
      <c r="C1075" s="13" t="s">
        <v>2</v>
      </c>
      <c r="D1075" s="14">
        <v>30</v>
      </c>
      <c r="E1075" s="15">
        <f t="shared" si="32"/>
        <v>5.04</v>
      </c>
      <c r="F1075" s="16" t="str">
        <f t="shared" si="33"/>
        <v>$4.46</v>
      </c>
      <c r="G1075" s="17">
        <v>0.57999999999999996</v>
      </c>
    </row>
    <row r="1076" spans="1:7" x14ac:dyDescent="0.3">
      <c r="A1076" s="11" t="s">
        <v>771</v>
      </c>
      <c r="B1076" s="12" t="s">
        <v>772</v>
      </c>
      <c r="C1076" s="13" t="s">
        <v>2</v>
      </c>
      <c r="D1076" s="14">
        <v>30</v>
      </c>
      <c r="E1076" s="15">
        <f t="shared" si="32"/>
        <v>31.07</v>
      </c>
      <c r="F1076" s="16" t="str">
        <f t="shared" si="33"/>
        <v>$4.46</v>
      </c>
      <c r="G1076" s="17">
        <v>26.61</v>
      </c>
    </row>
    <row r="1077" spans="1:7" x14ac:dyDescent="0.3">
      <c r="A1077" s="11" t="s">
        <v>773</v>
      </c>
      <c r="B1077" s="12" t="s">
        <v>1068</v>
      </c>
      <c r="C1077" s="13" t="s">
        <v>2</v>
      </c>
      <c r="D1077" s="14">
        <v>30</v>
      </c>
      <c r="E1077" s="15">
        <f t="shared" si="32"/>
        <v>37.07</v>
      </c>
      <c r="F1077" s="16" t="str">
        <f t="shared" si="33"/>
        <v>$4.46</v>
      </c>
      <c r="G1077" s="17">
        <v>32.61</v>
      </c>
    </row>
    <row r="1078" spans="1:7" x14ac:dyDescent="0.3">
      <c r="A1078" s="11" t="s">
        <v>1003</v>
      </c>
      <c r="B1078" s="12" t="s">
        <v>1184</v>
      </c>
      <c r="C1078" s="13">
        <v>1</v>
      </c>
      <c r="D1078" s="14">
        <v>9</v>
      </c>
      <c r="E1078" s="15">
        <f t="shared" si="32"/>
        <v>37.57</v>
      </c>
      <c r="F1078" s="16" t="str">
        <f t="shared" si="33"/>
        <v/>
      </c>
      <c r="G1078" s="17">
        <v>37.57</v>
      </c>
    </row>
    <row r="1079" spans="1:7" x14ac:dyDescent="0.3">
      <c r="A1079" s="11" t="s">
        <v>1004</v>
      </c>
      <c r="B1079" s="12" t="s">
        <v>1184</v>
      </c>
      <c r="C1079" s="13">
        <v>1</v>
      </c>
      <c r="D1079" s="14">
        <v>9</v>
      </c>
      <c r="E1079" s="15">
        <f t="shared" si="32"/>
        <v>66.8</v>
      </c>
      <c r="F1079" s="16" t="str">
        <f t="shared" si="33"/>
        <v/>
      </c>
      <c r="G1079" s="17">
        <v>66.8</v>
      </c>
    </row>
    <row r="1080" spans="1:7" x14ac:dyDescent="0.3">
      <c r="A1080" s="11" t="s">
        <v>1005</v>
      </c>
      <c r="B1080" s="12" t="s">
        <v>1006</v>
      </c>
      <c r="C1080" s="13">
        <v>1</v>
      </c>
      <c r="D1080" s="14">
        <v>9</v>
      </c>
      <c r="E1080" s="15">
        <f t="shared" si="32"/>
        <v>363.09</v>
      </c>
      <c r="F1080" s="16" t="str">
        <f t="shared" si="33"/>
        <v/>
      </c>
      <c r="G1080" s="17">
        <v>363.09</v>
      </c>
    </row>
    <row r="1081" spans="1:7" x14ac:dyDescent="0.3">
      <c r="A1081" s="11" t="s">
        <v>1007</v>
      </c>
      <c r="B1081" s="12" t="s">
        <v>1008</v>
      </c>
      <c r="C1081" s="13">
        <v>1</v>
      </c>
      <c r="D1081" s="14">
        <v>9</v>
      </c>
      <c r="E1081" s="15">
        <f t="shared" si="32"/>
        <v>37.090000000000003</v>
      </c>
      <c r="F1081" s="16" t="str">
        <f t="shared" si="33"/>
        <v/>
      </c>
      <c r="G1081" s="17">
        <v>37.090000000000003</v>
      </c>
    </row>
    <row r="1082" spans="1:7" x14ac:dyDescent="0.3">
      <c r="A1082" s="11" t="s">
        <v>1009</v>
      </c>
      <c r="B1082" s="12" t="s">
        <v>1010</v>
      </c>
      <c r="C1082" s="13">
        <v>1</v>
      </c>
      <c r="D1082" s="14">
        <v>9</v>
      </c>
      <c r="E1082" s="15">
        <f t="shared" si="32"/>
        <v>6.4</v>
      </c>
      <c r="F1082" s="16" t="str">
        <f t="shared" si="33"/>
        <v/>
      </c>
      <c r="G1082" s="17">
        <v>6.4</v>
      </c>
    </row>
    <row r="1083" spans="1:7" x14ac:dyDescent="0.3">
      <c r="A1083" s="11" t="s">
        <v>1011</v>
      </c>
      <c r="B1083" s="12" t="s">
        <v>1012</v>
      </c>
      <c r="C1083" s="13" t="s">
        <v>2</v>
      </c>
      <c r="D1083" s="14">
        <v>30</v>
      </c>
      <c r="E1083" s="15">
        <f t="shared" si="32"/>
        <v>24.900000000000002</v>
      </c>
      <c r="F1083" s="16" t="str">
        <f t="shared" si="33"/>
        <v>$4.46</v>
      </c>
      <c r="G1083" s="17">
        <v>20.440000000000001</v>
      </c>
    </row>
  </sheetData>
  <sheetProtection algorithmName="SHA-512" hashValue="iZdeqVSwyeTcEAk8toEekwsDhYmjF/zx/dAuFqRHDahuKzcSi8hYnUzrcKLvO8w6j+JH4V9xwvCt/EawdGET5Q==" saltValue="00gf/QHT4RB8TSoBKGQ1YQ==" spinCount="100000" sheet="1" sort="0" autoFilter="0"/>
  <autoFilter ref="A4:G1083" xr:uid="{9383B7EE-689A-4427-B206-E2E909C43343}">
    <sortState xmlns:xlrd2="http://schemas.microsoft.com/office/spreadsheetml/2017/richdata2" ref="A5:G1083">
      <sortCondition ref="A4:A1083"/>
    </sortState>
  </autoFilter>
  <mergeCells count="3">
    <mergeCell ref="A1:G1"/>
    <mergeCell ref="A2:G2"/>
    <mergeCell ref="A3:G3"/>
  </mergeCells>
  <phoneticPr fontId="10" type="noConversion"/>
  <conditionalFormatting sqref="A1:A4 A969:A1048576">
    <cfRule type="duplicateValues" dxfId="6" priority="26"/>
  </conditionalFormatting>
  <conditionalFormatting sqref="A5:A968">
    <cfRule type="duplicateValues" dxfId="5" priority="36"/>
  </conditionalFormatting>
  <dataValidations count="1">
    <dataValidation errorStyle="information" allowBlank="1" showInputMessage="1" sqref="C5:D968" xr:uid="{F8946B10-078B-43B6-8C62-338AF833B445}"/>
  </dataValidations>
  <pageMargins left="0.7" right="0.7" top="0.75" bottom="0.75" header="0.3" footer="0.3"/>
  <pageSetup scale="83" fitToHeight="0" orientation="landscape" r:id="rId1"/>
  <headerFooter>
    <oddHeader>&amp;RPhysician-Administered Drug Rates Effective July 1, 2026</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E62FC-90DE-4E50-A8CB-7465933C3525}">
  <dimension ref="A1:N1081"/>
  <sheetViews>
    <sheetView zoomScaleNormal="100" workbookViewId="0">
      <pane ySplit="2" topLeftCell="A3" activePane="bottomLeft" state="frozen"/>
      <selection activeCell="R3" sqref="R3"/>
      <selection pane="bottomLeft" activeCell="N2" sqref="N2"/>
    </sheetView>
  </sheetViews>
  <sheetFormatPr defaultColWidth="9.21875" defaultRowHeight="14.4" x14ac:dyDescent="0.3"/>
  <cols>
    <col min="1" max="1" width="24.21875" style="1" customWidth="1"/>
    <col min="2" max="2" width="10" style="2" customWidth="1"/>
    <col min="3" max="3" width="50.21875" style="3" customWidth="1"/>
    <col min="4" max="4" width="10.77734375" style="3" customWidth="1"/>
    <col min="5" max="5" width="8.21875" style="2" customWidth="1"/>
    <col min="6" max="6" width="8.5546875" style="4" customWidth="1"/>
    <col min="7" max="7" width="8.77734375" style="5" customWidth="1"/>
    <col min="8" max="8" width="11.77734375" style="5" customWidth="1"/>
    <col min="9" max="9" width="12.21875" style="1" customWidth="1"/>
    <col min="10" max="10" width="11.77734375" style="1" customWidth="1"/>
    <col min="11" max="11" width="13" style="1" bestFit="1" customWidth="1"/>
    <col min="12" max="13" width="9.21875" style="1"/>
    <col min="14" max="14" width="12.21875" style="1" customWidth="1"/>
    <col min="15" max="16384" width="9.21875" style="1"/>
  </cols>
  <sheetData>
    <row r="1" spans="1:12" s="6" customFormat="1" ht="24" customHeight="1" x14ac:dyDescent="0.3">
      <c r="A1" s="41" t="s">
        <v>2096</v>
      </c>
      <c r="B1" s="42"/>
      <c r="C1" s="42"/>
      <c r="D1" s="42"/>
      <c r="E1" s="42"/>
      <c r="F1" s="42"/>
      <c r="G1" s="42"/>
      <c r="H1" s="42"/>
      <c r="I1" s="42"/>
      <c r="J1" s="42"/>
      <c r="K1" s="42"/>
      <c r="L1" s="42"/>
    </row>
    <row r="2" spans="1:12" ht="27.6" x14ac:dyDescent="0.3">
      <c r="A2" s="32" t="s">
        <v>2095</v>
      </c>
      <c r="B2" s="32" t="s">
        <v>0</v>
      </c>
      <c r="C2" s="32" t="s">
        <v>1</v>
      </c>
      <c r="D2" s="32" t="s">
        <v>1870</v>
      </c>
      <c r="E2" s="33" t="s">
        <v>2079</v>
      </c>
      <c r="F2" s="34" t="s">
        <v>2080</v>
      </c>
      <c r="G2" s="35" t="s">
        <v>1871</v>
      </c>
      <c r="H2" s="37" t="s">
        <v>2081</v>
      </c>
      <c r="I2" s="31" t="s">
        <v>1872</v>
      </c>
      <c r="J2" s="35" t="s">
        <v>1873</v>
      </c>
      <c r="K2" s="36" t="s">
        <v>1874</v>
      </c>
      <c r="L2" s="24" t="s">
        <v>2082</v>
      </c>
    </row>
    <row r="3" spans="1:12" ht="13.5" customHeight="1" x14ac:dyDescent="0.3">
      <c r="A3" s="38" t="s">
        <v>2083</v>
      </c>
      <c r="B3" s="25">
        <v>91304</v>
      </c>
      <c r="C3" s="22" t="s">
        <v>1432</v>
      </c>
      <c r="D3" s="21">
        <v>44348</v>
      </c>
      <c r="E3" s="25" t="s">
        <v>2</v>
      </c>
      <c r="F3" s="26">
        <v>9</v>
      </c>
      <c r="G3" s="25">
        <v>0</v>
      </c>
      <c r="H3" s="27">
        <v>191.92</v>
      </c>
      <c r="I3" s="27">
        <f>_xlfn.XLOOKUP($B3,[1]Q3!$B:$B,[1]Q3!$L:$L)</f>
        <v>191.92</v>
      </c>
      <c r="J3" s="27">
        <f t="shared" ref="J3:J66" si="0">IF($N$1=D3,"NEW",IF(OR(ISTEXT(I3),I3="-"),"-",I3-H3))</f>
        <v>0</v>
      </c>
      <c r="K3" s="27">
        <f t="shared" ref="K3:K66" si="1">IF(ISERROR(I3),H3,IF(OR(J3="-",J3=0),H3,IF(ISNUMBER(L3),I3/L3,I3)))</f>
        <v>191.92</v>
      </c>
      <c r="L3" s="22" t="str">
        <f>IF(VLOOKUP($B3,[1]Q3!$B:$J,8,FALSE)="Sys Lim",_xlfn.LET(_xlpm.x,_xlfn.XLOOKUP($B3,[1]Q3!$B:$B,[1]Q3!$J:$J),IF(_xlpm.x="","",_xlpm.x)),"")</f>
        <v/>
      </c>
    </row>
    <row r="4" spans="1:12" ht="27.6" x14ac:dyDescent="0.3">
      <c r="A4" s="38" t="s">
        <v>2084</v>
      </c>
      <c r="B4" s="25">
        <v>91318</v>
      </c>
      <c r="C4" s="22" t="s">
        <v>1877</v>
      </c>
      <c r="D4" s="21">
        <v>45152</v>
      </c>
      <c r="E4" s="25" t="s">
        <v>2</v>
      </c>
      <c r="F4" s="26">
        <v>9</v>
      </c>
      <c r="G4" s="25">
        <v>0</v>
      </c>
      <c r="H4" s="27">
        <v>56.2</v>
      </c>
      <c r="I4" s="27" t="e">
        <f>_xlfn.XLOOKUP($B4,[1]Q3!$B:$B,[1]Q3!$L:$L)</f>
        <v>#N/A</v>
      </c>
      <c r="J4" s="27" t="e">
        <f t="shared" si="0"/>
        <v>#N/A</v>
      </c>
      <c r="K4" s="27">
        <f t="shared" si="1"/>
        <v>56.2</v>
      </c>
      <c r="L4" s="22" t="e">
        <f>IF(VLOOKUP($B4,[1]Q3!$B:$J,8,FALSE)="Sys Lim",_xlfn.LET(_xlpm.x,_xlfn.XLOOKUP($B4,[1]Q3!$B:$B,[1]Q3!$J:$J),IF(_xlpm.x="","",_xlpm.x)),"")</f>
        <v>#N/A</v>
      </c>
    </row>
    <row r="5" spans="1:12" ht="13.8" x14ac:dyDescent="0.3">
      <c r="A5" s="38" t="s">
        <v>2083</v>
      </c>
      <c r="B5" s="25">
        <v>91319</v>
      </c>
      <c r="C5" s="22" t="s">
        <v>1878</v>
      </c>
      <c r="D5" s="21">
        <v>45152</v>
      </c>
      <c r="E5" s="25" t="s">
        <v>2</v>
      </c>
      <c r="F5" s="26">
        <v>9</v>
      </c>
      <c r="G5" s="25">
        <v>0</v>
      </c>
      <c r="H5" s="27">
        <v>94.8</v>
      </c>
      <c r="I5" s="27">
        <f>_xlfn.XLOOKUP($B5,[1]Q3!$B:$B,[1]Q3!$L:$L)</f>
        <v>94.8</v>
      </c>
      <c r="J5" s="27">
        <f t="shared" si="0"/>
        <v>0</v>
      </c>
      <c r="K5" s="27">
        <f t="shared" si="1"/>
        <v>94.8</v>
      </c>
      <c r="L5" s="22" t="str">
        <f>IF(VLOOKUP($B5,[1]Q3!$B:$J,8,FALSE)="Sys Lim",_xlfn.LET(_xlpm.x,_xlfn.XLOOKUP($B5,[1]Q3!$B:$B,[1]Q3!$J:$J),IF(_xlpm.x="","",_xlpm.x)),"")</f>
        <v/>
      </c>
    </row>
    <row r="6" spans="1:12" ht="13.8" x14ac:dyDescent="0.3">
      <c r="A6" s="38" t="s">
        <v>2083</v>
      </c>
      <c r="B6" s="25">
        <v>91320</v>
      </c>
      <c r="C6" s="22" t="s">
        <v>1434</v>
      </c>
      <c r="D6" s="21">
        <v>45152</v>
      </c>
      <c r="E6" s="25" t="s">
        <v>2</v>
      </c>
      <c r="F6" s="26">
        <v>9</v>
      </c>
      <c r="G6" s="25">
        <v>0</v>
      </c>
      <c r="H6" s="27">
        <v>168.37</v>
      </c>
      <c r="I6" s="27">
        <f>_xlfn.XLOOKUP($B6,[1]Q3!$B:$B,[1]Q3!$L:$L)</f>
        <v>168.37</v>
      </c>
      <c r="J6" s="27">
        <f t="shared" si="0"/>
        <v>0</v>
      </c>
      <c r="K6" s="27">
        <f t="shared" si="1"/>
        <v>168.37</v>
      </c>
      <c r="L6" s="22" t="str">
        <f>IF(VLOOKUP($B6,[1]Q3!$B:$J,8,FALSE)="Sys Lim",_xlfn.LET(_xlpm.x,_xlfn.XLOOKUP($B6,[1]Q3!$B:$B,[1]Q3!$J:$J),IF(_xlpm.x="","",_xlpm.x)),"")</f>
        <v/>
      </c>
    </row>
    <row r="7" spans="1:12" ht="13.8" x14ac:dyDescent="0.3">
      <c r="A7" s="38" t="s">
        <v>2083</v>
      </c>
      <c r="B7" s="25">
        <v>91321</v>
      </c>
      <c r="C7" s="22" t="s">
        <v>1435</v>
      </c>
      <c r="D7" s="21">
        <v>45152</v>
      </c>
      <c r="E7" s="25" t="s">
        <v>2</v>
      </c>
      <c r="F7" s="26">
        <v>9</v>
      </c>
      <c r="G7" s="25">
        <v>0</v>
      </c>
      <c r="H7" s="27">
        <v>147.06</v>
      </c>
      <c r="I7" s="27">
        <f>_xlfn.XLOOKUP($B7,[1]Q3!$B:$B,[1]Q3!$L:$L)</f>
        <v>147.06</v>
      </c>
      <c r="J7" s="27">
        <f t="shared" si="0"/>
        <v>0</v>
      </c>
      <c r="K7" s="27">
        <f t="shared" si="1"/>
        <v>147.06</v>
      </c>
      <c r="L7" s="22" t="str">
        <f>IF(VLOOKUP($B7,[1]Q3!$B:$J,8,FALSE)="Sys Lim",_xlfn.LET(_xlpm.x,_xlfn.XLOOKUP($B7,[1]Q3!$B:$B,[1]Q3!$J:$J),IF(_xlpm.x="","",_xlpm.x)),"")</f>
        <v/>
      </c>
    </row>
    <row r="8" spans="1:12" ht="13.8" x14ac:dyDescent="0.3">
      <c r="A8" s="38" t="s">
        <v>2083</v>
      </c>
      <c r="B8" s="25">
        <v>91322</v>
      </c>
      <c r="C8" s="22" t="s">
        <v>1436</v>
      </c>
      <c r="D8" s="21">
        <v>45152</v>
      </c>
      <c r="E8" s="25" t="s">
        <v>2</v>
      </c>
      <c r="F8" s="26">
        <v>9</v>
      </c>
      <c r="G8" s="25">
        <v>0</v>
      </c>
      <c r="H8" s="27">
        <v>161.65</v>
      </c>
      <c r="I8" s="27">
        <f>_xlfn.XLOOKUP($B8,[1]Q3!$B:$B,[1]Q3!$L:$L)</f>
        <v>161.65</v>
      </c>
      <c r="J8" s="27">
        <f t="shared" si="0"/>
        <v>0</v>
      </c>
      <c r="K8" s="27">
        <f t="shared" si="1"/>
        <v>161.65</v>
      </c>
      <c r="L8" s="22" t="str">
        <f>IF(VLOOKUP($B8,[1]Q3!$B:$J,8,FALSE)="Sys Lim",_xlfn.LET(_xlpm.x,_xlfn.XLOOKUP($B8,[1]Q3!$B:$B,[1]Q3!$J:$J),IF(_xlpm.x="","",_xlpm.x)),"")</f>
        <v/>
      </c>
    </row>
    <row r="9" spans="1:12" ht="13.8" x14ac:dyDescent="0.3">
      <c r="A9" s="38" t="s">
        <v>2083</v>
      </c>
      <c r="B9" s="25">
        <v>91323</v>
      </c>
      <c r="C9" s="22" t="s">
        <v>1433</v>
      </c>
      <c r="D9" s="21">
        <v>45839</v>
      </c>
      <c r="E9" s="25" t="s">
        <v>2</v>
      </c>
      <c r="F9" s="26">
        <v>9</v>
      </c>
      <c r="G9" s="25">
        <v>0</v>
      </c>
      <c r="H9" s="27">
        <v>201.91</v>
      </c>
      <c r="I9" s="27">
        <f>_xlfn.XLOOKUP($B9,[1]Q3!$B:$B,[1]Q3!$L:$L)</f>
        <v>201.91</v>
      </c>
      <c r="J9" s="27">
        <f t="shared" si="0"/>
        <v>0</v>
      </c>
      <c r="K9" s="27">
        <f t="shared" si="1"/>
        <v>201.91</v>
      </c>
      <c r="L9" s="22" t="str">
        <f>IF(VLOOKUP($B9,[1]Q3!$B:$J,8,FALSE)="Sys Lim",_xlfn.LET(_xlpm.x,_xlfn.XLOOKUP($B9,[1]Q3!$B:$B,[1]Q3!$J:$J),IF(_xlpm.x="","",_xlpm.x)),"")</f>
        <v/>
      </c>
    </row>
    <row r="10" spans="1:12" ht="13.8" x14ac:dyDescent="0.3">
      <c r="A10" s="38" t="s">
        <v>2083</v>
      </c>
      <c r="B10" s="25" t="s">
        <v>1437</v>
      </c>
      <c r="C10" s="22" t="s">
        <v>1438</v>
      </c>
      <c r="D10" s="21">
        <v>45373</v>
      </c>
      <c r="E10" s="25" t="s">
        <v>2</v>
      </c>
      <c r="F10" s="26">
        <v>9</v>
      </c>
      <c r="G10" s="25">
        <v>0</v>
      </c>
      <c r="H10" s="27">
        <v>7239</v>
      </c>
      <c r="I10" s="27">
        <f>_xlfn.XLOOKUP($B10,[1]Q3!$B:$B,[1]Q3!$L:$L)</f>
        <v>7239</v>
      </c>
      <c r="J10" s="27">
        <f t="shared" si="0"/>
        <v>0</v>
      </c>
      <c r="K10" s="27">
        <f t="shared" si="1"/>
        <v>7239</v>
      </c>
      <c r="L10" s="22" t="str">
        <f>IF(VLOOKUP($B10,[1]Q3!$B:$J,8,FALSE)="Sys Lim",_xlfn.LET(_xlpm.x,_xlfn.XLOOKUP($B10,[1]Q3!$B:$B,[1]Q3!$J:$J),IF(_xlpm.x="","",_xlpm.x)),"")</f>
        <v/>
      </c>
    </row>
    <row r="11" spans="1:12" ht="13.8" x14ac:dyDescent="0.3">
      <c r="A11" s="38" t="s">
        <v>2083</v>
      </c>
      <c r="B11" s="25">
        <v>90653</v>
      </c>
      <c r="C11" s="22" t="s">
        <v>1119</v>
      </c>
      <c r="D11" s="21">
        <v>41275</v>
      </c>
      <c r="E11" s="25" t="s">
        <v>2</v>
      </c>
      <c r="F11" s="26">
        <v>30</v>
      </c>
      <c r="G11" s="25">
        <v>0</v>
      </c>
      <c r="H11" s="27">
        <v>98.16</v>
      </c>
      <c r="I11" s="27">
        <f>_xlfn.XLOOKUP($B11,[1]Q3!$B:$B,[1]Q3!$L:$L)</f>
        <v>98.16</v>
      </c>
      <c r="J11" s="27">
        <f t="shared" si="0"/>
        <v>0</v>
      </c>
      <c r="K11" s="27">
        <f t="shared" si="1"/>
        <v>98.16</v>
      </c>
      <c r="L11" s="22" t="str">
        <f>IF(VLOOKUP($B11,[1]Q3!$B:$J,8,FALSE)="Sys Lim",_xlfn.LET(_xlpm.x,_xlfn.XLOOKUP($B11,[1]Q3!$B:$B,[1]Q3!$J:$J),IF(_xlpm.x="","",_xlpm.x)),"")</f>
        <v/>
      </c>
    </row>
    <row r="12" spans="1:12" ht="27.6" x14ac:dyDescent="0.3">
      <c r="A12" s="38" t="s">
        <v>2084</v>
      </c>
      <c r="B12" s="25">
        <v>90655</v>
      </c>
      <c r="C12" s="22" t="s">
        <v>1120</v>
      </c>
      <c r="D12" s="21">
        <v>37987</v>
      </c>
      <c r="E12" s="25" t="s">
        <v>2</v>
      </c>
      <c r="F12" s="26">
        <v>30</v>
      </c>
      <c r="G12" s="25">
        <v>0</v>
      </c>
      <c r="H12" s="27">
        <v>26.05</v>
      </c>
      <c r="I12" s="27" t="e">
        <f>_xlfn.XLOOKUP($B12,[1]Q3!$B:$B,[1]Q3!$L:$L)</f>
        <v>#N/A</v>
      </c>
      <c r="J12" s="27" t="e">
        <f t="shared" si="0"/>
        <v>#N/A</v>
      </c>
      <c r="K12" s="27">
        <f t="shared" si="1"/>
        <v>26.05</v>
      </c>
      <c r="L12" s="22" t="e">
        <f>IF(VLOOKUP($B12,[1]Q3!$B:$J,8,FALSE)="Sys Lim",_xlfn.LET(_xlpm.x,_xlfn.XLOOKUP($B12,[1]Q3!$B:$B,[1]Q3!$J:$J),IF(_xlpm.x="","",_xlpm.x)),"")</f>
        <v>#N/A</v>
      </c>
    </row>
    <row r="13" spans="1:12" ht="13.8" x14ac:dyDescent="0.3">
      <c r="A13" s="38" t="s">
        <v>2083</v>
      </c>
      <c r="B13" s="25">
        <v>90656</v>
      </c>
      <c r="C13" s="22" t="s">
        <v>1121</v>
      </c>
      <c r="D13" s="21">
        <v>38353</v>
      </c>
      <c r="E13" s="25" t="s">
        <v>2</v>
      </c>
      <c r="F13" s="26">
        <v>30</v>
      </c>
      <c r="G13" s="25">
        <v>0</v>
      </c>
      <c r="H13" s="27">
        <v>23.22</v>
      </c>
      <c r="I13" s="27">
        <f>_xlfn.XLOOKUP($B13,[1]Q3!$B:$B,[1]Q3!$L:$L)</f>
        <v>23.22</v>
      </c>
      <c r="J13" s="27">
        <f t="shared" si="0"/>
        <v>0</v>
      </c>
      <c r="K13" s="27">
        <f t="shared" si="1"/>
        <v>23.22</v>
      </c>
      <c r="L13" s="22" t="str">
        <f>IF(VLOOKUP($B13,[1]Q3!$B:$J,8,FALSE)="Sys Lim",_xlfn.LET(_xlpm.x,_xlfn.XLOOKUP($B13,[1]Q3!$B:$B,[1]Q3!$J:$J),IF(_xlpm.x="","",_xlpm.x)),"")</f>
        <v/>
      </c>
    </row>
    <row r="14" spans="1:12" ht="13.8" x14ac:dyDescent="0.3">
      <c r="A14" s="38" t="s">
        <v>2083</v>
      </c>
      <c r="B14" s="25">
        <v>90657</v>
      </c>
      <c r="C14" s="22" t="s">
        <v>1122</v>
      </c>
      <c r="D14" s="21">
        <v>36161</v>
      </c>
      <c r="E14" s="25" t="s">
        <v>2</v>
      </c>
      <c r="F14" s="26">
        <v>30</v>
      </c>
      <c r="G14" s="25">
        <v>0</v>
      </c>
      <c r="H14" s="27">
        <v>11.03</v>
      </c>
      <c r="I14" s="27">
        <f>_xlfn.XLOOKUP($B14,[1]Q3!$B:$B,[1]Q3!$L:$L)</f>
        <v>11.03</v>
      </c>
      <c r="J14" s="27">
        <f t="shared" si="0"/>
        <v>0</v>
      </c>
      <c r="K14" s="27">
        <f t="shared" si="1"/>
        <v>11.03</v>
      </c>
      <c r="L14" s="22" t="str">
        <f>IF(VLOOKUP($B14,[1]Q3!$B:$J,8,FALSE)="Sys Lim",_xlfn.LET(_xlpm.x,_xlfn.XLOOKUP($B14,[1]Q3!$B:$B,[1]Q3!$J:$J),IF(_xlpm.x="","",_xlpm.x)),"")</f>
        <v/>
      </c>
    </row>
    <row r="15" spans="1:12" ht="13.8" x14ac:dyDescent="0.3">
      <c r="A15" s="38" t="s">
        <v>2083</v>
      </c>
      <c r="B15" s="25">
        <v>90658</v>
      </c>
      <c r="C15" s="22" t="s">
        <v>1123</v>
      </c>
      <c r="D15" s="21">
        <v>36161</v>
      </c>
      <c r="E15" s="25" t="s">
        <v>2</v>
      </c>
      <c r="F15" s="26">
        <v>30</v>
      </c>
      <c r="G15" s="25">
        <v>0</v>
      </c>
      <c r="H15" s="27">
        <v>22.07</v>
      </c>
      <c r="I15" s="27">
        <f>_xlfn.XLOOKUP($B15,[1]Q3!$B:$B,[1]Q3!$L:$L)</f>
        <v>22.07</v>
      </c>
      <c r="J15" s="27">
        <f t="shared" si="0"/>
        <v>0</v>
      </c>
      <c r="K15" s="27">
        <f t="shared" si="1"/>
        <v>22.07</v>
      </c>
      <c r="L15" s="22" t="str">
        <f>IF(VLOOKUP($B15,[1]Q3!$B:$J,8,FALSE)="Sys Lim",_xlfn.LET(_xlpm.x,_xlfn.XLOOKUP($B15,[1]Q3!$B:$B,[1]Q3!$J:$J),IF(_xlpm.x="","",_xlpm.x)),"")</f>
        <v/>
      </c>
    </row>
    <row r="16" spans="1:12" ht="13.8" x14ac:dyDescent="0.3">
      <c r="A16" s="38" t="s">
        <v>2083</v>
      </c>
      <c r="B16" s="25">
        <v>90660</v>
      </c>
      <c r="C16" s="22" t="s">
        <v>1124</v>
      </c>
      <c r="D16" s="21">
        <v>36161</v>
      </c>
      <c r="E16" s="25">
        <v>1</v>
      </c>
      <c r="F16" s="26">
        <v>30</v>
      </c>
      <c r="G16" s="25">
        <v>0</v>
      </c>
      <c r="H16" s="27">
        <v>29.71</v>
      </c>
      <c r="I16" s="27">
        <f>_xlfn.XLOOKUP($B16,[1]Q3!$B:$B,[1]Q3!$L:$L)</f>
        <v>29.71</v>
      </c>
      <c r="J16" s="27">
        <f t="shared" si="0"/>
        <v>0</v>
      </c>
      <c r="K16" s="27">
        <f t="shared" si="1"/>
        <v>29.71</v>
      </c>
      <c r="L16" s="22" t="str">
        <f>IF(VLOOKUP($B16,[1]Q3!$B:$J,8,FALSE)="Sys Lim",_xlfn.LET(_xlpm.x,_xlfn.XLOOKUP($B16,[1]Q3!$B:$B,[1]Q3!$J:$J),IF(_xlpm.x="","",_xlpm.x)),"")</f>
        <v/>
      </c>
    </row>
    <row r="17" spans="1:12" ht="13.8" x14ac:dyDescent="0.3">
      <c r="A17" s="38" t="s">
        <v>2083</v>
      </c>
      <c r="B17" s="25">
        <v>90661</v>
      </c>
      <c r="C17" s="22" t="s">
        <v>1439</v>
      </c>
      <c r="D17" s="21">
        <v>39448</v>
      </c>
      <c r="E17" s="25" t="s">
        <v>2</v>
      </c>
      <c r="F17" s="26">
        <v>30</v>
      </c>
      <c r="G17" s="25">
        <v>0</v>
      </c>
      <c r="H17" s="27">
        <v>49.5</v>
      </c>
      <c r="I17" s="27">
        <f>_xlfn.XLOOKUP($B17,[1]Q3!$B:$B,[1]Q3!$L:$L)</f>
        <v>49.5</v>
      </c>
      <c r="J17" s="27">
        <f t="shared" si="0"/>
        <v>0</v>
      </c>
      <c r="K17" s="27">
        <f t="shared" si="1"/>
        <v>49.5</v>
      </c>
      <c r="L17" s="22" t="str">
        <f>IF(VLOOKUP($B17,[1]Q3!$B:$J,8,FALSE)="Sys Lim",_xlfn.LET(_xlpm.x,_xlfn.XLOOKUP($B17,[1]Q3!$B:$B,[1]Q3!$J:$J),IF(_xlpm.x="","",_xlpm.x)),"")</f>
        <v/>
      </c>
    </row>
    <row r="18" spans="1:12" ht="13.8" x14ac:dyDescent="0.3">
      <c r="A18" s="38" t="s">
        <v>2083</v>
      </c>
      <c r="B18" s="25">
        <v>90662</v>
      </c>
      <c r="C18" s="22" t="s">
        <v>1125</v>
      </c>
      <c r="D18" s="21">
        <v>39448</v>
      </c>
      <c r="E18" s="25" t="s">
        <v>2</v>
      </c>
      <c r="F18" s="26">
        <v>30</v>
      </c>
      <c r="G18" s="25">
        <v>0</v>
      </c>
      <c r="H18" s="27">
        <v>98.16</v>
      </c>
      <c r="I18" s="27">
        <f>_xlfn.XLOOKUP($B18,[1]Q3!$B:$B,[1]Q3!$L:$L)</f>
        <v>98.16</v>
      </c>
      <c r="J18" s="27">
        <f t="shared" si="0"/>
        <v>0</v>
      </c>
      <c r="K18" s="27">
        <f t="shared" si="1"/>
        <v>98.16</v>
      </c>
      <c r="L18" s="22" t="str">
        <f>IF(VLOOKUP($B18,[1]Q3!$B:$J,8,FALSE)="Sys Lim",_xlfn.LET(_xlpm.x,_xlfn.XLOOKUP($B18,[1]Q3!$B:$B,[1]Q3!$J:$J),IF(_xlpm.x="","",_xlpm.x)),"")</f>
        <v/>
      </c>
    </row>
    <row r="19" spans="1:12" ht="27.6" x14ac:dyDescent="0.3">
      <c r="A19" s="38" t="s">
        <v>2084</v>
      </c>
      <c r="B19" s="25">
        <v>90672</v>
      </c>
      <c r="C19" s="22" t="s">
        <v>1128</v>
      </c>
      <c r="D19" s="21">
        <v>41275</v>
      </c>
      <c r="E19" s="25">
        <v>1</v>
      </c>
      <c r="F19" s="26">
        <v>30</v>
      </c>
      <c r="G19" s="25">
        <v>0</v>
      </c>
      <c r="H19" s="27">
        <v>27.79</v>
      </c>
      <c r="I19" s="27" t="e">
        <f>_xlfn.XLOOKUP($B19,[1]Q3!$B:$B,[1]Q3!$L:$L)</f>
        <v>#N/A</v>
      </c>
      <c r="J19" s="27" t="e">
        <f t="shared" si="0"/>
        <v>#N/A</v>
      </c>
      <c r="K19" s="27">
        <f t="shared" si="1"/>
        <v>27.79</v>
      </c>
      <c r="L19" s="22" t="e">
        <f>IF(VLOOKUP($B19,[1]Q3!$B:$J,8,FALSE)="Sys Lim",_xlfn.LET(_xlpm.x,_xlfn.XLOOKUP($B19,[1]Q3!$B:$B,[1]Q3!$J:$J),IF(_xlpm.x="","",_xlpm.x)),"")</f>
        <v>#N/A</v>
      </c>
    </row>
    <row r="20" spans="1:12" ht="13.8" x14ac:dyDescent="0.3">
      <c r="A20" s="38" t="s">
        <v>2083</v>
      </c>
      <c r="B20" s="25">
        <v>90673</v>
      </c>
      <c r="C20" s="22" t="s">
        <v>1129</v>
      </c>
      <c r="D20" s="21">
        <v>41640</v>
      </c>
      <c r="E20" s="25" t="s">
        <v>2</v>
      </c>
      <c r="F20" s="26">
        <v>30</v>
      </c>
      <c r="G20" s="25">
        <v>0</v>
      </c>
      <c r="H20" s="27">
        <v>98.16</v>
      </c>
      <c r="I20" s="27">
        <f>_xlfn.XLOOKUP($B20,[1]Q3!$B:$B,[1]Q3!$L:$L)</f>
        <v>98.16</v>
      </c>
      <c r="J20" s="27">
        <f t="shared" si="0"/>
        <v>0</v>
      </c>
      <c r="K20" s="27">
        <f t="shared" si="1"/>
        <v>98.16</v>
      </c>
      <c r="L20" s="22" t="str">
        <f>IF(VLOOKUP($B20,[1]Q3!$B:$J,8,FALSE)="Sys Lim",_xlfn.LET(_xlpm.x,_xlfn.XLOOKUP($B20,[1]Q3!$B:$B,[1]Q3!$J:$J),IF(_xlpm.x="","",_xlpm.x)),"")</f>
        <v/>
      </c>
    </row>
    <row r="21" spans="1:12" ht="27.6" x14ac:dyDescent="0.3">
      <c r="A21" s="38" t="s">
        <v>2084</v>
      </c>
      <c r="B21" s="25">
        <v>90674</v>
      </c>
      <c r="C21" s="22" t="s">
        <v>1130</v>
      </c>
      <c r="D21" s="21">
        <v>42583</v>
      </c>
      <c r="E21" s="25" t="s">
        <v>2</v>
      </c>
      <c r="F21" s="26">
        <v>30</v>
      </c>
      <c r="G21" s="25">
        <v>0</v>
      </c>
      <c r="H21" s="27">
        <v>34.17</v>
      </c>
      <c r="I21" s="27" t="e">
        <f>_xlfn.XLOOKUP($B21,[1]Q3!$B:$B,[1]Q3!$L:$L)</f>
        <v>#N/A</v>
      </c>
      <c r="J21" s="27" t="e">
        <f t="shared" si="0"/>
        <v>#N/A</v>
      </c>
      <c r="K21" s="27">
        <f t="shared" si="1"/>
        <v>34.17</v>
      </c>
      <c r="L21" s="22" t="e">
        <f>IF(VLOOKUP($B21,[1]Q3!$B:$J,8,FALSE)="Sys Lim",_xlfn.LET(_xlpm.x,_xlfn.XLOOKUP($B21,[1]Q3!$B:$B,[1]Q3!$J:$J),IF(_xlpm.x="","",_xlpm.x)),"")</f>
        <v>#N/A</v>
      </c>
    </row>
    <row r="22" spans="1:12" ht="27.6" x14ac:dyDescent="0.3">
      <c r="A22" s="38" t="s">
        <v>2084</v>
      </c>
      <c r="B22" s="25">
        <v>90682</v>
      </c>
      <c r="C22" s="22" t="s">
        <v>1135</v>
      </c>
      <c r="D22" s="21">
        <v>42736</v>
      </c>
      <c r="E22" s="25" t="s">
        <v>2</v>
      </c>
      <c r="F22" s="26">
        <v>30</v>
      </c>
      <c r="G22" s="25">
        <v>0</v>
      </c>
      <c r="H22" s="27">
        <v>73.400000000000006</v>
      </c>
      <c r="I22" s="27" t="e">
        <f>_xlfn.XLOOKUP($B22,[1]Q3!$B:$B,[1]Q3!$L:$L)</f>
        <v>#N/A</v>
      </c>
      <c r="J22" s="27" t="e">
        <f t="shared" si="0"/>
        <v>#N/A</v>
      </c>
      <c r="K22" s="27">
        <f t="shared" si="1"/>
        <v>73.400000000000006</v>
      </c>
      <c r="L22" s="22" t="e">
        <f>IF(VLOOKUP($B22,[1]Q3!$B:$J,8,FALSE)="Sys Lim",_xlfn.LET(_xlpm.x,_xlfn.XLOOKUP($B22,[1]Q3!$B:$B,[1]Q3!$J:$J),IF(_xlpm.x="","",_xlpm.x)),"")</f>
        <v>#N/A</v>
      </c>
    </row>
    <row r="23" spans="1:12" ht="27.6" x14ac:dyDescent="0.3">
      <c r="A23" s="38" t="s">
        <v>2084</v>
      </c>
      <c r="B23" s="25">
        <v>90685</v>
      </c>
      <c r="C23" s="22" t="s">
        <v>1136</v>
      </c>
      <c r="D23" s="21">
        <v>41275</v>
      </c>
      <c r="E23" s="25" t="s">
        <v>2</v>
      </c>
      <c r="F23" s="26">
        <v>30</v>
      </c>
      <c r="G23" s="25">
        <v>0</v>
      </c>
      <c r="H23" s="27">
        <v>18.36</v>
      </c>
      <c r="I23" s="27" t="e">
        <f>_xlfn.XLOOKUP($B23,[1]Q3!$B:$B,[1]Q3!$L:$L)</f>
        <v>#N/A</v>
      </c>
      <c r="J23" s="27" t="e">
        <f t="shared" si="0"/>
        <v>#N/A</v>
      </c>
      <c r="K23" s="27">
        <f t="shared" si="1"/>
        <v>18.36</v>
      </c>
      <c r="L23" s="22" t="e">
        <f>IF(VLOOKUP($B23,[1]Q3!$B:$J,8,FALSE)="Sys Lim",_xlfn.LET(_xlpm.x,_xlfn.XLOOKUP($B23,[1]Q3!$B:$B,[1]Q3!$J:$J),IF(_xlpm.x="","",_xlpm.x)),"")</f>
        <v>#N/A</v>
      </c>
    </row>
    <row r="24" spans="1:12" ht="27.6" x14ac:dyDescent="0.3">
      <c r="A24" s="38" t="s">
        <v>2084</v>
      </c>
      <c r="B24" s="25">
        <v>90686</v>
      </c>
      <c r="C24" s="22" t="s">
        <v>1137</v>
      </c>
      <c r="D24" s="21">
        <v>41275</v>
      </c>
      <c r="E24" s="25" t="s">
        <v>2</v>
      </c>
      <c r="F24" s="26">
        <v>30</v>
      </c>
      <c r="G24" s="25">
        <v>0</v>
      </c>
      <c r="H24" s="27">
        <v>22.35</v>
      </c>
      <c r="I24" s="27" t="e">
        <f>_xlfn.XLOOKUP($B24,[1]Q3!$B:$B,[1]Q3!$L:$L)</f>
        <v>#N/A</v>
      </c>
      <c r="J24" s="27" t="e">
        <f t="shared" si="0"/>
        <v>#N/A</v>
      </c>
      <c r="K24" s="27">
        <f t="shared" si="1"/>
        <v>22.35</v>
      </c>
      <c r="L24" s="22" t="e">
        <f>IF(VLOOKUP($B24,[1]Q3!$B:$J,8,FALSE)="Sys Lim",_xlfn.LET(_xlpm.x,_xlfn.XLOOKUP($B24,[1]Q3!$B:$B,[1]Q3!$J:$J),IF(_xlpm.x="","",_xlpm.x)),"")</f>
        <v>#N/A</v>
      </c>
    </row>
    <row r="25" spans="1:12" ht="27.6" x14ac:dyDescent="0.3">
      <c r="A25" s="38" t="s">
        <v>2084</v>
      </c>
      <c r="B25" s="25">
        <v>90687</v>
      </c>
      <c r="C25" s="22" t="s">
        <v>1138</v>
      </c>
      <c r="D25" s="21">
        <v>41275</v>
      </c>
      <c r="E25" s="25" t="s">
        <v>2</v>
      </c>
      <c r="F25" s="26">
        <v>30</v>
      </c>
      <c r="G25" s="25">
        <v>0</v>
      </c>
      <c r="H25" s="27">
        <v>10.44</v>
      </c>
      <c r="I25" s="27" t="e">
        <f>_xlfn.XLOOKUP($B25,[1]Q3!$B:$B,[1]Q3!$L:$L)</f>
        <v>#N/A</v>
      </c>
      <c r="J25" s="27" t="e">
        <f t="shared" si="0"/>
        <v>#N/A</v>
      </c>
      <c r="K25" s="27">
        <f t="shared" si="1"/>
        <v>10.44</v>
      </c>
      <c r="L25" s="22" t="e">
        <f>IF(VLOOKUP($B25,[1]Q3!$B:$J,8,FALSE)="Sys Lim",_xlfn.LET(_xlpm.x,_xlfn.XLOOKUP($B25,[1]Q3!$B:$B,[1]Q3!$J:$J),IF(_xlpm.x="","",_xlpm.x)),"")</f>
        <v>#N/A</v>
      </c>
    </row>
    <row r="26" spans="1:12" ht="27.6" x14ac:dyDescent="0.3">
      <c r="A26" s="38" t="s">
        <v>2084</v>
      </c>
      <c r="B26" s="25">
        <v>90688</v>
      </c>
      <c r="C26" s="22" t="s">
        <v>1139</v>
      </c>
      <c r="D26" s="21">
        <v>41275</v>
      </c>
      <c r="E26" s="25" t="s">
        <v>2</v>
      </c>
      <c r="F26" s="26">
        <v>30</v>
      </c>
      <c r="G26" s="25">
        <v>0</v>
      </c>
      <c r="H26" s="27">
        <v>20.88</v>
      </c>
      <c r="I26" s="27" t="e">
        <f>_xlfn.XLOOKUP($B26,[1]Q3!$B:$B,[1]Q3!$L:$L)</f>
        <v>#N/A</v>
      </c>
      <c r="J26" s="27" t="e">
        <f t="shared" si="0"/>
        <v>#N/A</v>
      </c>
      <c r="K26" s="27">
        <f t="shared" si="1"/>
        <v>20.88</v>
      </c>
      <c r="L26" s="22" t="e">
        <f>IF(VLOOKUP($B26,[1]Q3!$B:$J,8,FALSE)="Sys Lim",_xlfn.LET(_xlpm.x,_xlfn.XLOOKUP($B26,[1]Q3!$B:$B,[1]Q3!$J:$J),IF(_xlpm.x="","",_xlpm.x)),"")</f>
        <v>#N/A</v>
      </c>
    </row>
    <row r="27" spans="1:12" ht="13.8" x14ac:dyDescent="0.3">
      <c r="A27" s="38" t="s">
        <v>2085</v>
      </c>
      <c r="B27" s="25">
        <v>90689</v>
      </c>
      <c r="C27" s="22" t="s">
        <v>1140</v>
      </c>
      <c r="D27" s="21">
        <v>43466</v>
      </c>
      <c r="E27" s="25" t="s">
        <v>2</v>
      </c>
      <c r="F27" s="26">
        <v>30</v>
      </c>
      <c r="G27" s="25">
        <v>0</v>
      </c>
      <c r="H27" s="27">
        <v>0</v>
      </c>
      <c r="I27" s="27" t="e">
        <f>_xlfn.XLOOKUP($B27,[1]Q3!$B:$B,[1]Q3!$L:$L)</f>
        <v>#N/A</v>
      </c>
      <c r="J27" s="27" t="e">
        <f t="shared" si="0"/>
        <v>#N/A</v>
      </c>
      <c r="K27" s="27">
        <f t="shared" si="1"/>
        <v>0</v>
      </c>
      <c r="L27" s="22" t="e">
        <f>IF(VLOOKUP($B27,[1]Q3!$B:$J,8,FALSE)="Sys Lim",_xlfn.LET(_xlpm.x,_xlfn.XLOOKUP($B27,[1]Q3!$B:$B,[1]Q3!$J:$J),IF(_xlpm.x="","",_xlpm.x)),"")</f>
        <v>#N/A</v>
      </c>
    </row>
    <row r="28" spans="1:12" ht="27.6" x14ac:dyDescent="0.3">
      <c r="A28" s="38" t="s">
        <v>2084</v>
      </c>
      <c r="B28" s="25">
        <v>90694</v>
      </c>
      <c r="C28" s="22" t="s">
        <v>1142</v>
      </c>
      <c r="D28" s="21">
        <v>43831</v>
      </c>
      <c r="E28" s="25" t="s">
        <v>2</v>
      </c>
      <c r="F28" s="26">
        <v>30</v>
      </c>
      <c r="G28" s="25">
        <v>0</v>
      </c>
      <c r="H28" s="27">
        <v>77.36</v>
      </c>
      <c r="I28" s="27" t="e">
        <f>_xlfn.XLOOKUP($B28,[1]Q3!$B:$B,[1]Q3!$L:$L)</f>
        <v>#N/A</v>
      </c>
      <c r="J28" s="27" t="e">
        <f t="shared" si="0"/>
        <v>#N/A</v>
      </c>
      <c r="K28" s="27">
        <f t="shared" si="1"/>
        <v>77.36</v>
      </c>
      <c r="L28" s="22" t="e">
        <f>IF(VLOOKUP($B28,[1]Q3!$B:$J,8,FALSE)="Sys Lim",_xlfn.LET(_xlpm.x,_xlfn.XLOOKUP($B28,[1]Q3!$B:$B,[1]Q3!$J:$J),IF(_xlpm.x="","",_xlpm.x)),"")</f>
        <v>#N/A</v>
      </c>
    </row>
    <row r="29" spans="1:12" ht="27.6" x14ac:dyDescent="0.3">
      <c r="A29" s="38" t="s">
        <v>2084</v>
      </c>
      <c r="B29" s="25">
        <v>90756</v>
      </c>
      <c r="C29" s="22" t="s">
        <v>1163</v>
      </c>
      <c r="D29" s="21">
        <v>43101</v>
      </c>
      <c r="E29" s="25" t="s">
        <v>2</v>
      </c>
      <c r="F29" s="26">
        <v>30</v>
      </c>
      <c r="G29" s="25">
        <v>0</v>
      </c>
      <c r="H29" s="27">
        <v>32.369999999999997</v>
      </c>
      <c r="I29" s="27" t="e">
        <f>_xlfn.XLOOKUP($B29,[1]Q3!$B:$B,[1]Q3!$L:$L)</f>
        <v>#N/A</v>
      </c>
      <c r="J29" s="27" t="e">
        <f t="shared" si="0"/>
        <v>#N/A</v>
      </c>
      <c r="K29" s="27">
        <f t="shared" si="1"/>
        <v>32.369999999999997</v>
      </c>
      <c r="L29" s="22" t="e">
        <f>IF(VLOOKUP($B29,[1]Q3!$B:$J,8,FALSE)="Sys Lim",_xlfn.LET(_xlpm.x,_xlfn.XLOOKUP($B29,[1]Q3!$B:$B,[1]Q3!$J:$J),IF(_xlpm.x="","",_xlpm.x)),"")</f>
        <v>#N/A</v>
      </c>
    </row>
    <row r="30" spans="1:12" ht="13.8" x14ac:dyDescent="0.3">
      <c r="A30" s="38" t="s">
        <v>2083</v>
      </c>
      <c r="B30" s="25" t="s">
        <v>987</v>
      </c>
      <c r="C30" s="22" t="s">
        <v>988</v>
      </c>
      <c r="D30" s="21">
        <v>36526</v>
      </c>
      <c r="E30" s="25" t="s">
        <v>2</v>
      </c>
      <c r="F30" s="26" t="s">
        <v>1954</v>
      </c>
      <c r="G30" s="25">
        <v>0</v>
      </c>
      <c r="H30" s="27">
        <v>0.85</v>
      </c>
      <c r="I30" s="27">
        <f>_xlfn.XLOOKUP($B30,[1]Q3!$B:$B,[1]Q3!$L:$L)</f>
        <v>0.85</v>
      </c>
      <c r="J30" s="27">
        <f t="shared" si="0"/>
        <v>0</v>
      </c>
      <c r="K30" s="27">
        <f t="shared" si="1"/>
        <v>0.85</v>
      </c>
      <c r="L30" s="22" t="str">
        <f>IF(VLOOKUP($B30,[1]Q3!$B:$J,8,FALSE)="Sys Lim",_xlfn.LET(_xlpm.x,_xlfn.XLOOKUP($B30,[1]Q3!$B:$B,[1]Q3!$J:$J),IF(_xlpm.x="","",_xlpm.x)),"")</f>
        <v/>
      </c>
    </row>
    <row r="31" spans="1:12" ht="27.6" x14ac:dyDescent="0.3">
      <c r="A31" s="38" t="s">
        <v>2086</v>
      </c>
      <c r="B31" s="25" t="s">
        <v>1084</v>
      </c>
      <c r="C31" s="22" t="s">
        <v>1085</v>
      </c>
      <c r="D31" s="21">
        <v>44470</v>
      </c>
      <c r="E31" s="25" t="s">
        <v>2</v>
      </c>
      <c r="F31" s="26" t="s">
        <v>1954</v>
      </c>
      <c r="G31" s="25" t="s">
        <v>2076</v>
      </c>
      <c r="H31" s="27">
        <v>0</v>
      </c>
      <c r="I31" s="27" t="e">
        <f>_xlfn.XLOOKUP($B31,[1]Q3!$B:$B,[1]Q3!$L:$L)</f>
        <v>#N/A</v>
      </c>
      <c r="J31" s="27" t="e">
        <f t="shared" si="0"/>
        <v>#N/A</v>
      </c>
      <c r="K31" s="27">
        <f t="shared" si="1"/>
        <v>0</v>
      </c>
      <c r="L31" s="22" t="e">
        <f>IF(VLOOKUP($B31,[1]Q3!$B:$J,8,FALSE)="Sys Lim",_xlfn.LET(_xlpm.x,_xlfn.XLOOKUP($B31,[1]Q3!$B:$B,[1]Q3!$J:$J),IF(_xlpm.x="","",_xlpm.x)),"")</f>
        <v>#N/A</v>
      </c>
    </row>
    <row r="32" spans="1:12" ht="27.6" x14ac:dyDescent="0.3">
      <c r="A32" s="38" t="s">
        <v>2086</v>
      </c>
      <c r="B32" s="25" t="s">
        <v>1018</v>
      </c>
      <c r="C32" s="22" t="s">
        <v>1019</v>
      </c>
      <c r="D32" s="21">
        <v>44470</v>
      </c>
      <c r="E32" s="25" t="s">
        <v>2</v>
      </c>
      <c r="F32" s="26" t="s">
        <v>1954</v>
      </c>
      <c r="G32" s="25" t="s">
        <v>2076</v>
      </c>
      <c r="H32" s="27">
        <v>0</v>
      </c>
      <c r="I32" s="27" t="e">
        <f>_xlfn.XLOOKUP($B32,[1]Q3!$B:$B,[1]Q3!$L:$L)</f>
        <v>#N/A</v>
      </c>
      <c r="J32" s="27" t="e">
        <f t="shared" si="0"/>
        <v>#N/A</v>
      </c>
      <c r="K32" s="27">
        <f t="shared" si="1"/>
        <v>0</v>
      </c>
      <c r="L32" s="22" t="e">
        <f>IF(VLOOKUP($B32,[1]Q3!$B:$J,8,FALSE)="Sys Lim",_xlfn.LET(_xlpm.x,_xlfn.XLOOKUP($B32,[1]Q3!$B:$B,[1]Q3!$J:$J),IF(_xlpm.x="","",_xlpm.x)),"")</f>
        <v>#N/A</v>
      </c>
    </row>
    <row r="33" spans="1:12" ht="27.6" x14ac:dyDescent="0.3">
      <c r="A33" s="38" t="s">
        <v>2086</v>
      </c>
      <c r="B33" s="25" t="s">
        <v>1440</v>
      </c>
      <c r="C33" s="22" t="s">
        <v>1441</v>
      </c>
      <c r="D33" s="21">
        <v>45566</v>
      </c>
      <c r="E33" s="25" t="s">
        <v>1955</v>
      </c>
      <c r="F33" s="26">
        <v>9</v>
      </c>
      <c r="G33" s="25">
        <v>0</v>
      </c>
      <c r="H33" s="27">
        <v>0</v>
      </c>
      <c r="I33" s="27" t="e">
        <f>_xlfn.XLOOKUP($B33,[1]Q3!$B:$B,[1]Q3!$L:$L)</f>
        <v>#N/A</v>
      </c>
      <c r="J33" s="27" t="e">
        <f t="shared" si="0"/>
        <v>#N/A</v>
      </c>
      <c r="K33" s="27">
        <f t="shared" si="1"/>
        <v>0</v>
      </c>
      <c r="L33" s="22" t="e">
        <f>IF(VLOOKUP($B33,[1]Q3!$B:$J,8,FALSE)="Sys Lim",_xlfn.LET(_xlpm.x,_xlfn.XLOOKUP($B33,[1]Q3!$B:$B,[1]Q3!$J:$J),IF(_xlpm.x="","",_xlpm.x)),"")</f>
        <v>#N/A</v>
      </c>
    </row>
    <row r="34" spans="1:12" ht="13.8" x14ac:dyDescent="0.3">
      <c r="A34" s="38" t="s">
        <v>2083</v>
      </c>
      <c r="B34" s="25" t="s">
        <v>989</v>
      </c>
      <c r="C34" s="22" t="s">
        <v>990</v>
      </c>
      <c r="D34" s="21">
        <v>36892</v>
      </c>
      <c r="E34" s="25" t="s">
        <v>1955</v>
      </c>
      <c r="F34" s="26">
        <v>9</v>
      </c>
      <c r="G34" s="25">
        <v>0</v>
      </c>
      <c r="H34" s="27">
        <v>10.62</v>
      </c>
      <c r="I34" s="27">
        <f>_xlfn.XLOOKUP($B34,[1]Q3!$B:$B,[1]Q3!$L:$L)</f>
        <v>10.62</v>
      </c>
      <c r="J34" s="27">
        <f t="shared" si="0"/>
        <v>0</v>
      </c>
      <c r="K34" s="27">
        <f t="shared" si="1"/>
        <v>10.62</v>
      </c>
      <c r="L34" s="22" t="str">
        <f>IF(VLOOKUP($B34,[1]Q3!$B:$J,8,FALSE)="Sys Lim",_xlfn.LET(_xlpm.x,_xlfn.XLOOKUP($B34,[1]Q3!$B:$B,[1]Q3!$J:$J),IF(_xlpm.x="","",_xlpm.x)),"")</f>
        <v/>
      </c>
    </row>
    <row r="35" spans="1:12" ht="27.6" x14ac:dyDescent="0.3">
      <c r="A35" s="38" t="s">
        <v>2084</v>
      </c>
      <c r="B35" s="25" t="s">
        <v>991</v>
      </c>
      <c r="C35" s="22" t="s">
        <v>1442</v>
      </c>
      <c r="D35" s="21">
        <v>36892</v>
      </c>
      <c r="E35" s="25" t="s">
        <v>1955</v>
      </c>
      <c r="F35" s="26">
        <v>9</v>
      </c>
      <c r="G35" s="25">
        <v>0</v>
      </c>
      <c r="H35" s="27">
        <v>22.52</v>
      </c>
      <c r="I35" s="27" t="e">
        <f>_xlfn.XLOOKUP($B35,[1]Q3!$B:$B,[1]Q3!$L:$L)</f>
        <v>#N/A</v>
      </c>
      <c r="J35" s="27" t="e">
        <f t="shared" si="0"/>
        <v>#N/A</v>
      </c>
      <c r="K35" s="27">
        <f t="shared" si="1"/>
        <v>22.52</v>
      </c>
      <c r="L35" s="22" t="e">
        <f>IF(VLOOKUP($B35,[1]Q3!$B:$J,8,FALSE)="Sys Lim",_xlfn.LET(_xlpm.x,_xlfn.XLOOKUP($B35,[1]Q3!$B:$B,[1]Q3!$J:$J),IF(_xlpm.x="","",_xlpm.x)),"")</f>
        <v>#N/A</v>
      </c>
    </row>
    <row r="36" spans="1:12" ht="13.8" x14ac:dyDescent="0.3">
      <c r="A36" s="38" t="s">
        <v>2083</v>
      </c>
      <c r="B36" s="25" t="s">
        <v>992</v>
      </c>
      <c r="C36" s="22" t="s">
        <v>993</v>
      </c>
      <c r="D36" s="21">
        <v>37257</v>
      </c>
      <c r="E36" s="25" t="s">
        <v>1955</v>
      </c>
      <c r="F36" s="26">
        <v>9</v>
      </c>
      <c r="G36" s="25">
        <v>0</v>
      </c>
      <c r="H36" s="27">
        <v>53.08</v>
      </c>
      <c r="I36" s="27">
        <f>_xlfn.XLOOKUP($B36,[1]Q3!$B:$B,[1]Q3!$L:$L)</f>
        <v>53.08</v>
      </c>
      <c r="J36" s="27">
        <f t="shared" si="0"/>
        <v>0</v>
      </c>
      <c r="K36" s="27">
        <f t="shared" si="1"/>
        <v>53.08</v>
      </c>
      <c r="L36" s="22" t="str">
        <f>IF(VLOOKUP($B36,[1]Q3!$B:$J,8,FALSE)="Sys Lim",_xlfn.LET(_xlpm.x,_xlfn.XLOOKUP($B36,[1]Q3!$B:$B,[1]Q3!$J:$J),IF(_xlpm.x="","",_xlpm.x)),"")</f>
        <v/>
      </c>
    </row>
    <row r="37" spans="1:12" ht="13.8" x14ac:dyDescent="0.3">
      <c r="A37" s="38" t="s">
        <v>2083</v>
      </c>
      <c r="B37" s="25" t="s">
        <v>994</v>
      </c>
      <c r="C37" s="22" t="s">
        <v>995</v>
      </c>
      <c r="D37" s="21">
        <v>37257</v>
      </c>
      <c r="E37" s="25" t="s">
        <v>2</v>
      </c>
      <c r="F37" s="26">
        <v>9</v>
      </c>
      <c r="G37" s="25">
        <v>0</v>
      </c>
      <c r="H37" s="27">
        <v>21.23</v>
      </c>
      <c r="I37" s="27">
        <f>_xlfn.XLOOKUP($B37,[1]Q3!$B:$B,[1]Q3!$L:$L)</f>
        <v>21.33</v>
      </c>
      <c r="J37" s="27">
        <f t="shared" si="0"/>
        <v>9.9999999999997868E-2</v>
      </c>
      <c r="K37" s="27">
        <f t="shared" si="1"/>
        <v>21.33</v>
      </c>
      <c r="L37" s="22" t="str">
        <f>IF(VLOOKUP($B37,[1]Q3!$B:$J,8,FALSE)="Sys Lim",_xlfn.LET(_xlpm.x,_xlfn.XLOOKUP($B37,[1]Q3!$B:$B,[1]Q3!$J:$J),IF(_xlpm.x="","",_xlpm.x)),"")</f>
        <v/>
      </c>
    </row>
    <row r="38" spans="1:12" ht="13.8" x14ac:dyDescent="0.3">
      <c r="A38" s="38" t="s">
        <v>2083</v>
      </c>
      <c r="B38" s="25" t="s">
        <v>996</v>
      </c>
      <c r="C38" s="22" t="s">
        <v>997</v>
      </c>
      <c r="D38" s="21">
        <v>37257</v>
      </c>
      <c r="E38" s="25" t="s">
        <v>2</v>
      </c>
      <c r="F38" s="26">
        <v>9</v>
      </c>
      <c r="G38" s="25">
        <v>0</v>
      </c>
      <c r="H38" s="27">
        <v>53.08</v>
      </c>
      <c r="I38" s="27">
        <f>_xlfn.XLOOKUP($B38,[1]Q3!$B:$B,[1]Q3!$L:$L)</f>
        <v>53.32</v>
      </c>
      <c r="J38" s="27">
        <f t="shared" si="0"/>
        <v>0.24000000000000199</v>
      </c>
      <c r="K38" s="27">
        <f t="shared" si="1"/>
        <v>53.32</v>
      </c>
      <c r="L38" s="22" t="str">
        <f>IF(VLOOKUP($B38,[1]Q3!$B:$J,8,FALSE)="Sys Lim",_xlfn.LET(_xlpm.x,_xlfn.XLOOKUP($B38,[1]Q3!$B:$B,[1]Q3!$J:$J),IF(_xlpm.x="","",_xlpm.x)),"")</f>
        <v/>
      </c>
    </row>
    <row r="39" spans="1:12" ht="27.6" x14ac:dyDescent="0.3">
      <c r="A39" s="38" t="s">
        <v>2084</v>
      </c>
      <c r="B39" s="25" t="s">
        <v>998</v>
      </c>
      <c r="C39" s="22" t="s">
        <v>999</v>
      </c>
      <c r="D39" s="21">
        <v>37257</v>
      </c>
      <c r="E39" s="25" t="s">
        <v>2</v>
      </c>
      <c r="F39" s="26" t="s">
        <v>1954</v>
      </c>
      <c r="G39" s="25">
        <v>0</v>
      </c>
      <c r="H39" s="27">
        <v>52.9</v>
      </c>
      <c r="I39" s="27" t="e">
        <f>_xlfn.XLOOKUP($B39,[1]Q3!$B:$B,[1]Q3!$L:$L)</f>
        <v>#N/A</v>
      </c>
      <c r="J39" s="27" t="e">
        <f t="shared" si="0"/>
        <v>#N/A</v>
      </c>
      <c r="K39" s="27">
        <f t="shared" si="1"/>
        <v>52.9</v>
      </c>
      <c r="L39" s="22" t="e">
        <f>IF(VLOOKUP($B39,[1]Q3!$B:$J,8,FALSE)="Sys Lim",_xlfn.LET(_xlpm.x,_xlfn.XLOOKUP($B39,[1]Q3!$B:$B,[1]Q3!$J:$J),IF(_xlpm.x="","",_xlpm.x)),"")</f>
        <v>#N/A</v>
      </c>
    </row>
    <row r="40" spans="1:12" ht="13.8" x14ac:dyDescent="0.3">
      <c r="A40" s="38" t="s">
        <v>2083</v>
      </c>
      <c r="B40" s="25">
        <v>90284</v>
      </c>
      <c r="C40" s="22" t="s">
        <v>1099</v>
      </c>
      <c r="D40" s="21">
        <v>39448</v>
      </c>
      <c r="E40" s="25" t="s">
        <v>2</v>
      </c>
      <c r="F40" s="26">
        <v>9</v>
      </c>
      <c r="G40" s="25">
        <v>0</v>
      </c>
      <c r="H40" s="27">
        <v>19.170000000000002</v>
      </c>
      <c r="I40" s="27">
        <f>_xlfn.XLOOKUP($B40,[1]Q3!$B:$B,[1]Q3!$L:$L)</f>
        <v>19.29</v>
      </c>
      <c r="J40" s="27">
        <f t="shared" si="0"/>
        <v>0.11999999999999744</v>
      </c>
      <c r="K40" s="27">
        <f t="shared" si="1"/>
        <v>19.29</v>
      </c>
      <c r="L40" s="22" t="str">
        <f>IF(VLOOKUP($B40,[1]Q3!$B:$J,8,FALSE)="Sys Lim",_xlfn.LET(_xlpm.x,_xlfn.XLOOKUP($B40,[1]Q3!$B:$B,[1]Q3!$J:$J),IF(_xlpm.x="","",_xlpm.x)),"")</f>
        <v/>
      </c>
    </row>
    <row r="41" spans="1:12" ht="13.8" x14ac:dyDescent="0.3">
      <c r="A41" s="38" t="s">
        <v>2083</v>
      </c>
      <c r="B41" s="25">
        <v>90371</v>
      </c>
      <c r="C41" s="22" t="s">
        <v>1100</v>
      </c>
      <c r="D41" s="21">
        <v>36161</v>
      </c>
      <c r="E41" s="25" t="s">
        <v>2</v>
      </c>
      <c r="F41" s="26">
        <v>30</v>
      </c>
      <c r="G41" s="25">
        <v>0</v>
      </c>
      <c r="H41" s="27">
        <v>140.21</v>
      </c>
      <c r="I41" s="27">
        <f>_xlfn.XLOOKUP($B41,[1]Q3!$B:$B,[1]Q3!$L:$L)</f>
        <v>136.94999999999999</v>
      </c>
      <c r="J41" s="27">
        <f t="shared" si="0"/>
        <v>-3.2600000000000193</v>
      </c>
      <c r="K41" s="27">
        <f t="shared" si="1"/>
        <v>136.94999999999999</v>
      </c>
      <c r="L41" s="22" t="str">
        <f>IF(VLOOKUP($B41,[1]Q3!$B:$J,8,FALSE)="Sys Lim",_xlfn.LET(_xlpm.x,_xlfn.XLOOKUP($B41,[1]Q3!$B:$B,[1]Q3!$J:$J),IF(_xlpm.x="","",_xlpm.x)),"")</f>
        <v/>
      </c>
    </row>
    <row r="42" spans="1:12" ht="13.8" x14ac:dyDescent="0.3">
      <c r="A42" s="38" t="s">
        <v>2083</v>
      </c>
      <c r="B42" s="25">
        <v>90375</v>
      </c>
      <c r="C42" s="22" t="s">
        <v>1101</v>
      </c>
      <c r="D42" s="21">
        <v>36161</v>
      </c>
      <c r="E42" s="25" t="s">
        <v>2</v>
      </c>
      <c r="F42" s="26">
        <v>30</v>
      </c>
      <c r="G42" s="25">
        <v>0</v>
      </c>
      <c r="H42" s="27">
        <v>275.18</v>
      </c>
      <c r="I42" s="27">
        <f>_xlfn.XLOOKUP($B42,[1]Q3!$B:$B,[1]Q3!$L:$L)</f>
        <v>281.19</v>
      </c>
      <c r="J42" s="27">
        <f t="shared" si="0"/>
        <v>6.0099999999999909</v>
      </c>
      <c r="K42" s="27">
        <f t="shared" si="1"/>
        <v>281.19</v>
      </c>
      <c r="L42" s="22" t="str">
        <f>IF(VLOOKUP($B42,[1]Q3!$B:$J,8,FALSE)="Sys Lim",_xlfn.LET(_xlpm.x,_xlfn.XLOOKUP($B42,[1]Q3!$B:$B,[1]Q3!$J:$J),IF(_xlpm.x="","",_xlpm.x)),"")</f>
        <v/>
      </c>
    </row>
    <row r="43" spans="1:12" ht="13.8" x14ac:dyDescent="0.3">
      <c r="A43" s="38" t="s">
        <v>2083</v>
      </c>
      <c r="B43" s="25">
        <v>90376</v>
      </c>
      <c r="C43" s="22" t="s">
        <v>1102</v>
      </c>
      <c r="D43" s="21">
        <v>36161</v>
      </c>
      <c r="E43" s="25" t="s">
        <v>2</v>
      </c>
      <c r="F43" s="26">
        <v>30</v>
      </c>
      <c r="G43" s="25">
        <v>0</v>
      </c>
      <c r="H43" s="27">
        <v>452.57</v>
      </c>
      <c r="I43" s="27">
        <f>_xlfn.XLOOKUP($B43,[1]Q3!$B:$B,[1]Q3!$L:$L)</f>
        <v>452.57</v>
      </c>
      <c r="J43" s="27">
        <f t="shared" si="0"/>
        <v>0</v>
      </c>
      <c r="K43" s="27">
        <f t="shared" si="1"/>
        <v>452.57</v>
      </c>
      <c r="L43" s="22" t="str">
        <f>IF(VLOOKUP($B43,[1]Q3!$B:$J,8,FALSE)="Sys Lim",_xlfn.LET(_xlpm.x,_xlfn.XLOOKUP($B43,[1]Q3!$B:$B,[1]Q3!$J:$J),IF(_xlpm.x="","",_xlpm.x)),"")</f>
        <v/>
      </c>
    </row>
    <row r="44" spans="1:12" ht="13.8" x14ac:dyDescent="0.3">
      <c r="A44" s="38" t="s">
        <v>2083</v>
      </c>
      <c r="B44" s="25">
        <v>90377</v>
      </c>
      <c r="C44" s="22" t="s">
        <v>1103</v>
      </c>
      <c r="D44" s="21">
        <v>44197</v>
      </c>
      <c r="E44" s="25" t="s">
        <v>2</v>
      </c>
      <c r="F44" s="26">
        <v>30</v>
      </c>
      <c r="G44" s="25">
        <v>0</v>
      </c>
      <c r="H44" s="27">
        <v>242.18</v>
      </c>
      <c r="I44" s="27">
        <f>_xlfn.XLOOKUP($B44,[1]Q3!$B:$B,[1]Q3!$L:$L)</f>
        <v>243.2</v>
      </c>
      <c r="J44" s="27">
        <f t="shared" si="0"/>
        <v>1.0199999999999818</v>
      </c>
      <c r="K44" s="27">
        <f t="shared" si="1"/>
        <v>243.2</v>
      </c>
      <c r="L44" s="22" t="str">
        <f>IF(VLOOKUP($B44,[1]Q3!$B:$J,8,FALSE)="Sys Lim",_xlfn.LET(_xlpm.x,_xlfn.XLOOKUP($B44,[1]Q3!$B:$B,[1]Q3!$J:$J),IF(_xlpm.x="","",_xlpm.x)),"")</f>
        <v/>
      </c>
    </row>
    <row r="45" spans="1:12" ht="27.6" x14ac:dyDescent="0.3">
      <c r="A45" s="38" t="s">
        <v>2084</v>
      </c>
      <c r="B45" s="25">
        <v>90378</v>
      </c>
      <c r="C45" s="22" t="s">
        <v>1187</v>
      </c>
      <c r="D45" s="21">
        <v>36526</v>
      </c>
      <c r="E45" s="25" t="s">
        <v>2</v>
      </c>
      <c r="F45" s="26">
        <v>30</v>
      </c>
      <c r="G45" s="25">
        <v>0</v>
      </c>
      <c r="H45" s="27">
        <v>1752.86</v>
      </c>
      <c r="I45" s="27" t="e">
        <f>_xlfn.XLOOKUP($B45,[1]Q3!$B:$B,[1]Q3!$L:$L)</f>
        <v>#N/A</v>
      </c>
      <c r="J45" s="27" t="e">
        <f t="shared" si="0"/>
        <v>#N/A</v>
      </c>
      <c r="K45" s="27">
        <f t="shared" si="1"/>
        <v>1752.86</v>
      </c>
      <c r="L45" s="22" t="e">
        <f>IF(VLOOKUP($B45,[1]Q3!$B:$J,8,FALSE)="Sys Lim",_xlfn.LET(_xlpm.x,_xlfn.XLOOKUP($B45,[1]Q3!$B:$B,[1]Q3!$J:$J),IF(_xlpm.x="","",_xlpm.x)),"")</f>
        <v>#N/A</v>
      </c>
    </row>
    <row r="46" spans="1:12" ht="13.8" x14ac:dyDescent="0.3">
      <c r="A46" s="38" t="s">
        <v>2083</v>
      </c>
      <c r="B46" s="25">
        <v>90380</v>
      </c>
      <c r="C46" s="22" t="s">
        <v>1692</v>
      </c>
      <c r="D46" s="21">
        <v>45108</v>
      </c>
      <c r="E46" s="25" t="s">
        <v>2</v>
      </c>
      <c r="F46" s="26">
        <v>30</v>
      </c>
      <c r="G46" s="25">
        <v>0</v>
      </c>
      <c r="H46" s="27">
        <v>595.05999999999995</v>
      </c>
      <c r="I46" s="27">
        <f>_xlfn.XLOOKUP($B46,[1]Q3!$B:$B,[1]Q3!$L:$L)</f>
        <v>595.05999999999995</v>
      </c>
      <c r="J46" s="27">
        <f t="shared" si="0"/>
        <v>0</v>
      </c>
      <c r="K46" s="27">
        <f t="shared" si="1"/>
        <v>595.05999999999995</v>
      </c>
      <c r="L46" s="22" t="str">
        <f>IF(VLOOKUP($B46,[1]Q3!$B:$J,8,FALSE)="Sys Lim",_xlfn.LET(_xlpm.x,_xlfn.XLOOKUP($B46,[1]Q3!$B:$B,[1]Q3!$J:$J),IF(_xlpm.x="","",_xlpm.x)),"")</f>
        <v/>
      </c>
    </row>
    <row r="47" spans="1:12" ht="13.8" x14ac:dyDescent="0.3">
      <c r="A47" s="38" t="s">
        <v>2083</v>
      </c>
      <c r="B47" s="25">
        <v>90381</v>
      </c>
      <c r="C47" s="22" t="s">
        <v>1693</v>
      </c>
      <c r="D47" s="21">
        <v>45108</v>
      </c>
      <c r="E47" s="25" t="s">
        <v>2</v>
      </c>
      <c r="F47" s="26">
        <v>30</v>
      </c>
      <c r="G47" s="25">
        <v>0</v>
      </c>
      <c r="H47" s="27">
        <v>595.05999999999995</v>
      </c>
      <c r="I47" s="27">
        <f>_xlfn.XLOOKUP($B47,[1]Q3!$B:$B,[1]Q3!$L:$L)</f>
        <v>595.05999999999995</v>
      </c>
      <c r="J47" s="27">
        <f t="shared" si="0"/>
        <v>0</v>
      </c>
      <c r="K47" s="27">
        <f t="shared" si="1"/>
        <v>595.05999999999995</v>
      </c>
      <c r="L47" s="22" t="str">
        <f>IF(VLOOKUP($B47,[1]Q3!$B:$J,8,FALSE)="Sys Lim",_xlfn.LET(_xlpm.x,_xlfn.XLOOKUP($B47,[1]Q3!$B:$B,[1]Q3!$J:$J),IF(_xlpm.x="","",_xlpm.x)),"")</f>
        <v/>
      </c>
    </row>
    <row r="48" spans="1:12" ht="13.8" x14ac:dyDescent="0.3">
      <c r="A48" s="38" t="s">
        <v>2083</v>
      </c>
      <c r="B48" s="25">
        <v>90382</v>
      </c>
      <c r="C48" s="22" t="s">
        <v>1754</v>
      </c>
      <c r="D48" s="21">
        <v>45839</v>
      </c>
      <c r="E48" s="25" t="s">
        <v>2</v>
      </c>
      <c r="F48" s="26">
        <v>30</v>
      </c>
      <c r="G48" s="25">
        <v>0</v>
      </c>
      <c r="H48" s="27">
        <v>556</v>
      </c>
      <c r="I48" s="27">
        <f>_xlfn.XLOOKUP($B48,[1]Q3!$B:$B,[1]Q3!$L:$L)</f>
        <v>556</v>
      </c>
      <c r="J48" s="27">
        <f t="shared" si="0"/>
        <v>0</v>
      </c>
      <c r="K48" s="27">
        <f t="shared" si="1"/>
        <v>556</v>
      </c>
      <c r="L48" s="22" t="str">
        <f>IF(VLOOKUP($B48,[1]Q3!$B:$J,8,FALSE)="Sys Lim",_xlfn.LET(_xlpm.x,_xlfn.XLOOKUP($B48,[1]Q3!$B:$B,[1]Q3!$J:$J),IF(_xlpm.x="","",_xlpm.x)),"")</f>
        <v/>
      </c>
    </row>
    <row r="49" spans="1:12" ht="13.8" x14ac:dyDescent="0.3">
      <c r="A49" s="38" t="s">
        <v>2083</v>
      </c>
      <c r="B49" s="25">
        <v>90396</v>
      </c>
      <c r="C49" s="22" t="s">
        <v>1104</v>
      </c>
      <c r="D49" s="21">
        <v>36161</v>
      </c>
      <c r="E49" s="25" t="s">
        <v>2</v>
      </c>
      <c r="F49" s="26">
        <v>30</v>
      </c>
      <c r="G49" s="25">
        <v>0</v>
      </c>
      <c r="H49" s="27">
        <v>2417.61</v>
      </c>
      <c r="I49" s="27">
        <f>_xlfn.XLOOKUP($B49,[1]Q3!$B:$B,[1]Q3!$L:$L)</f>
        <v>2490.14</v>
      </c>
      <c r="J49" s="27">
        <f t="shared" si="0"/>
        <v>72.529999999999745</v>
      </c>
      <c r="K49" s="27">
        <f t="shared" si="1"/>
        <v>2490.14</v>
      </c>
      <c r="L49" s="22" t="str">
        <f>IF(VLOOKUP($B49,[1]Q3!$B:$J,8,FALSE)="Sys Lim",_xlfn.LET(_xlpm.x,_xlfn.XLOOKUP($B49,[1]Q3!$B:$B,[1]Q3!$J:$J),IF(_xlpm.x="","",_xlpm.x)),"")</f>
        <v/>
      </c>
    </row>
    <row r="50" spans="1:12" ht="13.8" x14ac:dyDescent="0.3">
      <c r="A50" s="38" t="s">
        <v>2085</v>
      </c>
      <c r="B50" s="25">
        <v>90635</v>
      </c>
      <c r="C50" s="22" t="s">
        <v>1710</v>
      </c>
      <c r="D50" s="21">
        <v>45839</v>
      </c>
      <c r="E50" s="25" t="s">
        <v>2</v>
      </c>
      <c r="F50" s="26">
        <v>30</v>
      </c>
      <c r="G50" s="25">
        <v>0</v>
      </c>
      <c r="H50" s="27">
        <v>0</v>
      </c>
      <c r="I50" s="27" t="e">
        <f>_xlfn.XLOOKUP($B50,[1]Q3!$B:$B,[1]Q3!$L:$L)</f>
        <v>#N/A</v>
      </c>
      <c r="J50" s="27" t="e">
        <f t="shared" si="0"/>
        <v>#N/A</v>
      </c>
      <c r="K50" s="27">
        <f t="shared" si="1"/>
        <v>0</v>
      </c>
      <c r="L50" s="22" t="e">
        <f>IF(VLOOKUP($B50,[1]Q3!$B:$J,8,FALSE)="Sys Lim",_xlfn.LET(_xlpm.x,_xlfn.XLOOKUP($B50,[1]Q3!$B:$B,[1]Q3!$J:$J),IF(_xlpm.x="","",_xlpm.x)),"")</f>
        <v>#N/A</v>
      </c>
    </row>
    <row r="51" spans="1:12" ht="13.8" x14ac:dyDescent="0.3">
      <c r="A51" s="38" t="s">
        <v>2083</v>
      </c>
      <c r="B51" s="25" t="s">
        <v>6</v>
      </c>
      <c r="C51" s="22" t="s">
        <v>7</v>
      </c>
      <c r="D51" s="21">
        <v>43647</v>
      </c>
      <c r="E51" s="25" t="s">
        <v>2</v>
      </c>
      <c r="F51" s="26">
        <v>30</v>
      </c>
      <c r="G51" s="25">
        <v>0</v>
      </c>
      <c r="H51" s="27">
        <v>810.41</v>
      </c>
      <c r="I51" s="27">
        <f>_xlfn.XLOOKUP($B51,[1]Q3!$B:$B,[1]Q3!$L:$L)</f>
        <v>810.41</v>
      </c>
      <c r="J51" s="27">
        <f t="shared" si="0"/>
        <v>0</v>
      </c>
      <c r="K51" s="27">
        <f t="shared" si="1"/>
        <v>810.41</v>
      </c>
      <c r="L51" s="22" t="str">
        <f>IF(VLOOKUP($B51,[1]Q3!$B:$J,8,FALSE)="Sys Lim",_xlfn.LET(_xlpm.x,_xlfn.XLOOKUP($B51,[1]Q3!$B:$B,[1]Q3!$J:$J),IF(_xlpm.x="","",_xlpm.x)),"")</f>
        <v/>
      </c>
    </row>
    <row r="52" spans="1:12" ht="13.8" x14ac:dyDescent="0.3">
      <c r="A52" s="38" t="s">
        <v>2083</v>
      </c>
      <c r="B52" s="25" t="s">
        <v>1443</v>
      </c>
      <c r="C52" s="22" t="s">
        <v>1444</v>
      </c>
      <c r="D52" s="21">
        <v>44835</v>
      </c>
      <c r="E52" s="25" t="s">
        <v>2</v>
      </c>
      <c r="F52" s="26" t="s">
        <v>1954</v>
      </c>
      <c r="G52" s="25" t="s">
        <v>2076</v>
      </c>
      <c r="H52" s="27">
        <v>1.1299999999999999</v>
      </c>
      <c r="I52" s="27">
        <f>_xlfn.XLOOKUP($B52,[1]Q3!$B:$B,[1]Q3!$L:$L)</f>
        <v>1.1299999999999999</v>
      </c>
      <c r="J52" s="27">
        <f t="shared" si="0"/>
        <v>0</v>
      </c>
      <c r="K52" s="27">
        <f t="shared" si="1"/>
        <v>1.1299999999999999</v>
      </c>
      <c r="L52" s="22" t="str">
        <f>IF(VLOOKUP($B52,[1]Q3!$B:$J,8,FALSE)="Sys Lim",_xlfn.LET(_xlpm.x,_xlfn.XLOOKUP($B52,[1]Q3!$B:$B,[1]Q3!$J:$J),IF(_xlpm.x="","",_xlpm.x)),"")</f>
        <v/>
      </c>
    </row>
    <row r="53" spans="1:12" ht="13.8" x14ac:dyDescent="0.3">
      <c r="A53" s="38" t="s">
        <v>2083</v>
      </c>
      <c r="B53" s="25" t="s">
        <v>1445</v>
      </c>
      <c r="C53" s="22" t="s">
        <v>1956</v>
      </c>
      <c r="D53" s="21">
        <v>44927</v>
      </c>
      <c r="E53" s="25">
        <v>1</v>
      </c>
      <c r="F53" s="26">
        <v>9</v>
      </c>
      <c r="G53" s="25" t="s">
        <v>2076</v>
      </c>
      <c r="H53" s="27">
        <v>2.36</v>
      </c>
      <c r="I53" s="27">
        <f>_xlfn.XLOOKUP($B53,[1]Q3!$B:$B,[1]Q3!$L:$L)</f>
        <v>2.36</v>
      </c>
      <c r="J53" s="27">
        <f t="shared" si="0"/>
        <v>0</v>
      </c>
      <c r="K53" s="27">
        <f t="shared" si="1"/>
        <v>2.36</v>
      </c>
      <c r="L53" s="22" t="str">
        <f>IF(VLOOKUP($B53,[1]Q3!$B:$J,8,FALSE)="Sys Lim",_xlfn.LET(_xlpm.x,_xlfn.XLOOKUP($B53,[1]Q3!$B:$B,[1]Q3!$J:$J),IF(_xlpm.x="","",_xlpm.x)),"")</f>
        <v/>
      </c>
    </row>
    <row r="54" spans="1:12" ht="13.8" x14ac:dyDescent="0.3">
      <c r="A54" s="38" t="s">
        <v>2083</v>
      </c>
      <c r="B54" s="25" t="s">
        <v>1446</v>
      </c>
      <c r="C54" s="22" t="s">
        <v>1447</v>
      </c>
      <c r="D54" s="21">
        <v>44927</v>
      </c>
      <c r="E54" s="25" t="s">
        <v>2</v>
      </c>
      <c r="F54" s="26">
        <v>30</v>
      </c>
      <c r="G54" s="25" t="s">
        <v>2076</v>
      </c>
      <c r="H54" s="27">
        <v>0.48</v>
      </c>
      <c r="I54" s="27">
        <f>_xlfn.XLOOKUP($B54,[1]Q3!$B:$B,[1]Q3!$L:$L)</f>
        <v>0.48</v>
      </c>
      <c r="J54" s="27">
        <f t="shared" si="0"/>
        <v>0</v>
      </c>
      <c r="K54" s="27">
        <f t="shared" si="1"/>
        <v>0.48</v>
      </c>
      <c r="L54" s="22" t="str">
        <f>IF(VLOOKUP($B54,[1]Q3!$B:$J,8,FALSE)="Sys Lim",_xlfn.LET(_xlpm.x,_xlfn.XLOOKUP($B54,[1]Q3!$B:$B,[1]Q3!$J:$J),IF(_xlpm.x="","",_xlpm.x)),"")</f>
        <v/>
      </c>
    </row>
    <row r="55" spans="1:12" ht="13.8" x14ac:dyDescent="0.3">
      <c r="A55" s="38" t="s">
        <v>2083</v>
      </c>
      <c r="B55" s="25" t="s">
        <v>8</v>
      </c>
      <c r="C55" s="22" t="s">
        <v>9</v>
      </c>
      <c r="D55" s="21">
        <v>40179</v>
      </c>
      <c r="E55" s="25" t="s">
        <v>2</v>
      </c>
      <c r="F55" s="26">
        <v>9</v>
      </c>
      <c r="G55" s="25" t="s">
        <v>2076</v>
      </c>
      <c r="H55" s="27">
        <v>0.33</v>
      </c>
      <c r="I55" s="27">
        <f>_xlfn.XLOOKUP($B55,[1]Q3!$B:$B,[1]Q3!$L:$L)</f>
        <v>0.28999999999999998</v>
      </c>
      <c r="J55" s="27">
        <f t="shared" si="0"/>
        <v>-4.0000000000000036E-2</v>
      </c>
      <c r="K55" s="27">
        <f t="shared" si="1"/>
        <v>0.28999999999999998</v>
      </c>
      <c r="L55" s="22" t="str">
        <f>IF(VLOOKUP($B55,[1]Q3!$B:$J,8,FALSE)="Sys Lim",_xlfn.LET(_xlpm.x,_xlfn.XLOOKUP($B55,[1]Q3!$B:$B,[1]Q3!$J:$J),IF(_xlpm.x="","",_xlpm.x)),"")</f>
        <v/>
      </c>
    </row>
    <row r="56" spans="1:12" ht="27.6" x14ac:dyDescent="0.3">
      <c r="A56" s="38" t="s">
        <v>2084</v>
      </c>
      <c r="B56" s="25" t="s">
        <v>791</v>
      </c>
      <c r="C56" s="22" t="s">
        <v>792</v>
      </c>
      <c r="D56" s="21">
        <v>40725</v>
      </c>
      <c r="E56" s="25">
        <v>1</v>
      </c>
      <c r="F56" s="26">
        <v>9</v>
      </c>
      <c r="G56" s="25">
        <v>0</v>
      </c>
      <c r="H56" s="27">
        <v>16.95</v>
      </c>
      <c r="I56" s="27" t="e">
        <f>_xlfn.XLOOKUP($B56,[1]Q3!$B:$B,[1]Q3!$L:$L)</f>
        <v>#N/A</v>
      </c>
      <c r="J56" s="27" t="e">
        <f t="shared" si="0"/>
        <v>#N/A</v>
      </c>
      <c r="K56" s="27">
        <f t="shared" si="1"/>
        <v>16.95</v>
      </c>
      <c r="L56" s="22" t="e">
        <f>IF(VLOOKUP($B56,[1]Q3!$B:$J,8,FALSE)="Sys Lim",_xlfn.LET(_xlpm.x,_xlfn.XLOOKUP($B56,[1]Q3!$B:$B,[1]Q3!$J:$J),IF(_xlpm.x="","",_xlpm.x)),"")</f>
        <v>#N/A</v>
      </c>
    </row>
    <row r="57" spans="1:12" ht="13.8" x14ac:dyDescent="0.3">
      <c r="A57" s="38" t="s">
        <v>2083</v>
      </c>
      <c r="B57" s="25" t="s">
        <v>793</v>
      </c>
      <c r="C57" s="22" t="s">
        <v>794</v>
      </c>
      <c r="D57" s="21">
        <v>41183</v>
      </c>
      <c r="E57" s="25" t="s">
        <v>2</v>
      </c>
      <c r="F57" s="26">
        <v>9</v>
      </c>
      <c r="G57" s="25" t="s">
        <v>2076</v>
      </c>
      <c r="H57" s="27">
        <v>432.33</v>
      </c>
      <c r="I57" s="27">
        <f>_xlfn.XLOOKUP($B57,[1]Q3!$B:$B,[1]Q3!$L:$L)</f>
        <v>432.33</v>
      </c>
      <c r="J57" s="27">
        <f t="shared" si="0"/>
        <v>0</v>
      </c>
      <c r="K57" s="27">
        <f t="shared" si="1"/>
        <v>432.33</v>
      </c>
      <c r="L57" s="22" t="str">
        <f>IF(VLOOKUP($B57,[1]Q3!$B:$J,8,FALSE)="Sys Lim",_xlfn.LET(_xlpm.x,_xlfn.XLOOKUP($B57,[1]Q3!$B:$B,[1]Q3!$J:$J),IF(_xlpm.x="","",_xlpm.x)),"")</f>
        <v/>
      </c>
    </row>
    <row r="58" spans="1:12" ht="13.8" x14ac:dyDescent="0.3">
      <c r="A58" s="38" t="s">
        <v>2083</v>
      </c>
      <c r="B58" s="25" t="s">
        <v>11</v>
      </c>
      <c r="C58" s="22" t="s">
        <v>12</v>
      </c>
      <c r="D58" s="21">
        <v>42370</v>
      </c>
      <c r="E58" s="25" t="s">
        <v>2</v>
      </c>
      <c r="F58" s="26">
        <v>9</v>
      </c>
      <c r="G58" s="25">
        <v>0</v>
      </c>
      <c r="H58" s="27">
        <v>21.01</v>
      </c>
      <c r="I58" s="27">
        <f>_xlfn.XLOOKUP($B58,[1]Q3!$B:$B,[1]Q3!$L:$L)</f>
        <v>21.01</v>
      </c>
      <c r="J58" s="27">
        <f t="shared" si="0"/>
        <v>0</v>
      </c>
      <c r="K58" s="27">
        <f t="shared" si="1"/>
        <v>21.01</v>
      </c>
      <c r="L58" s="22" t="str">
        <f>IF(VLOOKUP($B58,[1]Q3!$B:$J,8,FALSE)="Sys Lim",_xlfn.LET(_xlpm.x,_xlfn.XLOOKUP($B58,[1]Q3!$B:$B,[1]Q3!$J:$J),IF(_xlpm.x="","",_xlpm.x)),"")</f>
        <v/>
      </c>
    </row>
    <row r="59" spans="1:12" ht="13.8" x14ac:dyDescent="0.3">
      <c r="A59" s="38" t="s">
        <v>2083</v>
      </c>
      <c r="B59" s="25" t="s">
        <v>795</v>
      </c>
      <c r="C59" s="22" t="s">
        <v>796</v>
      </c>
      <c r="D59" s="21">
        <v>43191</v>
      </c>
      <c r="E59" s="25" t="s">
        <v>2</v>
      </c>
      <c r="F59" s="26">
        <v>9</v>
      </c>
      <c r="G59" s="25" t="s">
        <v>2076</v>
      </c>
      <c r="H59" s="27">
        <v>0.5</v>
      </c>
      <c r="I59" s="27">
        <f>_xlfn.XLOOKUP($B59,[1]Q3!$B:$B,[1]Q3!$L:$L)</f>
        <v>0.52</v>
      </c>
      <c r="J59" s="27">
        <f t="shared" si="0"/>
        <v>2.0000000000000018E-2</v>
      </c>
      <c r="K59" s="27">
        <f t="shared" si="1"/>
        <v>0.52</v>
      </c>
      <c r="L59" s="22" t="str">
        <f>IF(VLOOKUP($B59,[1]Q3!$B:$J,8,FALSE)="Sys Lim",_xlfn.LET(_xlpm.x,_xlfn.XLOOKUP($B59,[1]Q3!$B:$B,[1]Q3!$J:$J),IF(_xlpm.x="","",_xlpm.x)),"")</f>
        <v/>
      </c>
    </row>
    <row r="60" spans="1:12" ht="13.8" x14ac:dyDescent="0.3">
      <c r="A60" s="38" t="s">
        <v>2083</v>
      </c>
      <c r="B60" s="25" t="s">
        <v>797</v>
      </c>
      <c r="C60" s="22" t="s">
        <v>798</v>
      </c>
      <c r="D60" s="21">
        <v>42826</v>
      </c>
      <c r="E60" s="25" t="s">
        <v>2</v>
      </c>
      <c r="F60" s="26" t="s">
        <v>1954</v>
      </c>
      <c r="G60" s="25">
        <v>0</v>
      </c>
      <c r="H60" s="27">
        <v>44.57</v>
      </c>
      <c r="I60" s="27">
        <f>_xlfn.XLOOKUP($B60,[1]Q3!$B:$B,[1]Q3!$L:$L)</f>
        <v>44.57</v>
      </c>
      <c r="J60" s="27">
        <f t="shared" si="0"/>
        <v>0</v>
      </c>
      <c r="K60" s="27">
        <f t="shared" si="1"/>
        <v>44.57</v>
      </c>
      <c r="L60" s="22" t="str">
        <f>IF(VLOOKUP($B60,[1]Q3!$B:$J,8,FALSE)="Sys Lim",_xlfn.LET(_xlpm.x,_xlfn.XLOOKUP($B60,[1]Q3!$B:$B,[1]Q3!$J:$J),IF(_xlpm.x="","",_xlpm.x)),"")</f>
        <v/>
      </c>
    </row>
    <row r="61" spans="1:12" ht="13.8" x14ac:dyDescent="0.3">
      <c r="A61" s="38" t="s">
        <v>2083</v>
      </c>
      <c r="B61" s="25" t="s">
        <v>13</v>
      </c>
      <c r="C61" s="22" t="s">
        <v>14</v>
      </c>
      <c r="D61" s="21">
        <v>43739</v>
      </c>
      <c r="E61" s="25" t="s">
        <v>2</v>
      </c>
      <c r="F61" s="26">
        <v>9</v>
      </c>
      <c r="G61" s="25" t="s">
        <v>2076</v>
      </c>
      <c r="H61" s="27">
        <v>4.13</v>
      </c>
      <c r="I61" s="27">
        <f>_xlfn.XLOOKUP($B61,[1]Q3!$B:$B,[1]Q3!$L:$L)</f>
        <v>4.1900000000000004</v>
      </c>
      <c r="J61" s="27">
        <f t="shared" si="0"/>
        <v>6.0000000000000497E-2</v>
      </c>
      <c r="K61" s="27">
        <f t="shared" si="1"/>
        <v>4.1900000000000004</v>
      </c>
      <c r="L61" s="22" t="str">
        <f>IF(VLOOKUP($B61,[1]Q3!$B:$J,8,FALSE)="Sys Lim",_xlfn.LET(_xlpm.x,_xlfn.XLOOKUP($B61,[1]Q3!$B:$B,[1]Q3!$J:$J),IF(_xlpm.x="","",_xlpm.x)),"")</f>
        <v/>
      </c>
    </row>
    <row r="62" spans="1:12" ht="13.8" x14ac:dyDescent="0.3">
      <c r="A62" s="38" t="s">
        <v>2083</v>
      </c>
      <c r="B62" s="25" t="s">
        <v>799</v>
      </c>
      <c r="C62" s="22" t="s">
        <v>800</v>
      </c>
      <c r="D62" s="21">
        <v>43739</v>
      </c>
      <c r="E62" s="25" t="s">
        <v>2</v>
      </c>
      <c r="F62" s="26">
        <v>9</v>
      </c>
      <c r="G62" s="25" t="s">
        <v>2076</v>
      </c>
      <c r="H62" s="27">
        <v>1.29</v>
      </c>
      <c r="I62" s="27">
        <f>_xlfn.XLOOKUP($B62,[1]Q3!$B:$B,[1]Q3!$L:$L)</f>
        <v>1.38</v>
      </c>
      <c r="J62" s="27">
        <f t="shared" si="0"/>
        <v>8.9999999999999858E-2</v>
      </c>
      <c r="K62" s="27">
        <f t="shared" si="1"/>
        <v>1.38</v>
      </c>
      <c r="L62" s="22" t="str">
        <f>IF(VLOOKUP($B62,[1]Q3!$B:$J,8,FALSE)="Sys Lim",_xlfn.LET(_xlpm.x,_xlfn.XLOOKUP($B62,[1]Q3!$B:$B,[1]Q3!$J:$J),IF(_xlpm.x="","",_xlpm.x)),"")</f>
        <v/>
      </c>
    </row>
    <row r="63" spans="1:12" ht="13.8" x14ac:dyDescent="0.3">
      <c r="A63" s="38" t="s">
        <v>2083</v>
      </c>
      <c r="B63" s="25" t="s">
        <v>15</v>
      </c>
      <c r="C63" s="22" t="s">
        <v>16</v>
      </c>
      <c r="D63" s="21">
        <v>39083</v>
      </c>
      <c r="E63" s="25" t="s">
        <v>2</v>
      </c>
      <c r="F63" s="26">
        <v>30</v>
      </c>
      <c r="G63" s="25" t="s">
        <v>2076</v>
      </c>
      <c r="H63" s="27">
        <v>44.72</v>
      </c>
      <c r="I63" s="27">
        <f>_xlfn.XLOOKUP($B63,[1]Q3!$B:$B,[1]Q3!$L:$L)</f>
        <v>45.86</v>
      </c>
      <c r="J63" s="27">
        <f t="shared" si="0"/>
        <v>1.1400000000000006</v>
      </c>
      <c r="K63" s="27">
        <f t="shared" si="1"/>
        <v>45.86</v>
      </c>
      <c r="L63" s="22" t="str">
        <f>IF(VLOOKUP($B63,[1]Q3!$B:$J,8,FALSE)="Sys Lim",_xlfn.LET(_xlpm.x,_xlfn.XLOOKUP($B63,[1]Q3!$B:$B,[1]Q3!$J:$J),IF(_xlpm.x="","",_xlpm.x)),"")</f>
        <v/>
      </c>
    </row>
    <row r="64" spans="1:12" ht="13.8" x14ac:dyDescent="0.3">
      <c r="A64" s="38" t="s">
        <v>2083</v>
      </c>
      <c r="B64" s="25" t="s">
        <v>17</v>
      </c>
      <c r="C64" s="22" t="s">
        <v>1189</v>
      </c>
      <c r="D64" s="21">
        <v>40909</v>
      </c>
      <c r="E64" s="25" t="s">
        <v>2</v>
      </c>
      <c r="F64" s="26">
        <v>9</v>
      </c>
      <c r="G64" s="25" t="s">
        <v>2076</v>
      </c>
      <c r="H64" s="27">
        <v>0.05</v>
      </c>
      <c r="I64" s="27">
        <f>_xlfn.XLOOKUP($B64,[1]Q3!$B:$B,[1]Q3!$L:$L)</f>
        <v>0.05</v>
      </c>
      <c r="J64" s="27">
        <f t="shared" si="0"/>
        <v>0</v>
      </c>
      <c r="K64" s="27">
        <f t="shared" si="1"/>
        <v>0.05</v>
      </c>
      <c r="L64" s="22" t="str">
        <f>IF(VLOOKUP($B64,[1]Q3!$B:$J,8,FALSE)="Sys Lim",_xlfn.LET(_xlpm.x,_xlfn.XLOOKUP($B64,[1]Q3!$B:$B,[1]Q3!$J:$J),IF(_xlpm.x="","",_xlpm.x)),"")</f>
        <v/>
      </c>
    </row>
    <row r="65" spans="1:12" ht="13.8" x14ac:dyDescent="0.3">
      <c r="A65" s="38" t="s">
        <v>2083</v>
      </c>
      <c r="B65" s="25" t="s">
        <v>18</v>
      </c>
      <c r="C65" s="22" t="s">
        <v>19</v>
      </c>
      <c r="D65" s="21">
        <v>38718</v>
      </c>
      <c r="E65" s="25" t="s">
        <v>2</v>
      </c>
      <c r="F65" s="26">
        <v>9</v>
      </c>
      <c r="G65" s="25">
        <v>0</v>
      </c>
      <c r="H65" s="27">
        <v>0.51</v>
      </c>
      <c r="I65" s="27">
        <f>_xlfn.XLOOKUP($B65,[1]Q3!$B:$B,[1]Q3!$L:$L)</f>
        <v>0.39</v>
      </c>
      <c r="J65" s="27">
        <f t="shared" si="0"/>
        <v>-0.12</v>
      </c>
      <c r="K65" s="27">
        <f t="shared" si="1"/>
        <v>0.39</v>
      </c>
      <c r="L65" s="22" t="str">
        <f>IF(VLOOKUP($B65,[1]Q3!$B:$J,8,FALSE)="Sys Lim",_xlfn.LET(_xlpm.x,_xlfn.XLOOKUP($B65,[1]Q3!$B:$B,[1]Q3!$J:$J),IF(_xlpm.x="","",_xlpm.x)),"")</f>
        <v/>
      </c>
    </row>
    <row r="66" spans="1:12" ht="13.8" x14ac:dyDescent="0.3">
      <c r="A66" s="38" t="s">
        <v>2083</v>
      </c>
      <c r="B66" s="25" t="s">
        <v>20</v>
      </c>
      <c r="C66" s="22" t="s">
        <v>21</v>
      </c>
      <c r="D66" s="21">
        <v>38718</v>
      </c>
      <c r="E66" s="25" t="s">
        <v>2</v>
      </c>
      <c r="F66" s="26">
        <v>9</v>
      </c>
      <c r="G66" s="25">
        <v>0</v>
      </c>
      <c r="H66" s="27">
        <v>0.02</v>
      </c>
      <c r="I66" s="27">
        <f>_xlfn.XLOOKUP($B66,[1]Q3!$B:$B,[1]Q3!$L:$L)</f>
        <v>0.04</v>
      </c>
      <c r="J66" s="27">
        <f t="shared" si="0"/>
        <v>0.02</v>
      </c>
      <c r="K66" s="27">
        <f t="shared" si="1"/>
        <v>0.04</v>
      </c>
      <c r="L66" s="22" t="str">
        <f>IF(VLOOKUP($B66,[1]Q3!$B:$J,8,FALSE)="Sys Lim",_xlfn.LET(_xlpm.x,_xlfn.XLOOKUP($B66,[1]Q3!$B:$B,[1]Q3!$J:$J),IF(_xlpm.x="","",_xlpm.x)),"")</f>
        <v/>
      </c>
    </row>
    <row r="67" spans="1:12" ht="13.8" x14ac:dyDescent="0.3">
      <c r="A67" s="38" t="s">
        <v>2083</v>
      </c>
      <c r="B67" s="25" t="s">
        <v>1190</v>
      </c>
      <c r="C67" s="22" t="s">
        <v>1191</v>
      </c>
      <c r="D67" s="21">
        <v>44927</v>
      </c>
      <c r="E67" s="25" t="s">
        <v>2</v>
      </c>
      <c r="F67" s="26">
        <v>9</v>
      </c>
      <c r="G67" s="25" t="s">
        <v>2076</v>
      </c>
      <c r="H67" s="27">
        <v>0.05</v>
      </c>
      <c r="I67" s="27">
        <f>_xlfn.XLOOKUP($B67,[1]Q3!$B:$B,[1]Q3!$L:$L)</f>
        <v>0.05</v>
      </c>
      <c r="J67" s="27">
        <f t="shared" ref="J67:J130" si="2">IF($N$1=D67,"NEW",IF(OR(ISTEXT(I67),I67="-"),"-",I67-H67))</f>
        <v>0</v>
      </c>
      <c r="K67" s="27">
        <f t="shared" ref="K67:K130" si="3">IF(ISERROR(I67),H67,IF(OR(J67="-",J67=0),H67,IF(ISNUMBER(L67),I67/L67,I67)))</f>
        <v>0.05</v>
      </c>
      <c r="L67" s="22" t="str">
        <f>IF(VLOOKUP($B67,[1]Q3!$B:$J,8,FALSE)="Sys Lim",_xlfn.LET(_xlpm.x,_xlfn.XLOOKUP($B67,[1]Q3!$B:$B,[1]Q3!$J:$J),IF(_xlpm.x="","",_xlpm.x)),"")</f>
        <v/>
      </c>
    </row>
    <row r="68" spans="1:12" ht="13.8" x14ac:dyDescent="0.3">
      <c r="A68" s="38" t="s">
        <v>2083</v>
      </c>
      <c r="B68" s="25" t="s">
        <v>1449</v>
      </c>
      <c r="C68" s="22" t="s">
        <v>1450</v>
      </c>
      <c r="D68" s="21">
        <v>44927</v>
      </c>
      <c r="E68" s="25" t="s">
        <v>2</v>
      </c>
      <c r="F68" s="26">
        <v>9</v>
      </c>
      <c r="G68" s="25" t="s">
        <v>2076</v>
      </c>
      <c r="H68" s="27">
        <v>0.05</v>
      </c>
      <c r="I68" s="27">
        <f>_xlfn.XLOOKUP($B68,[1]Q3!$B:$B,[1]Q3!$L:$L)</f>
        <v>0.05</v>
      </c>
      <c r="J68" s="27">
        <f t="shared" si="2"/>
        <v>0</v>
      </c>
      <c r="K68" s="27">
        <f t="shared" si="3"/>
        <v>0.05</v>
      </c>
      <c r="L68" s="22" t="str">
        <f>IF(VLOOKUP($B68,[1]Q3!$B:$J,8,FALSE)="Sys Lim",_xlfn.LET(_xlpm.x,_xlfn.XLOOKUP($B68,[1]Q3!$B:$B,[1]Q3!$J:$J),IF(_xlpm.x="","",_xlpm.x)),"")</f>
        <v/>
      </c>
    </row>
    <row r="69" spans="1:12" ht="13.8" x14ac:dyDescent="0.3">
      <c r="A69" s="38" t="s">
        <v>2083</v>
      </c>
      <c r="B69" s="25" t="s">
        <v>1451</v>
      </c>
      <c r="C69" s="22" t="s">
        <v>1452</v>
      </c>
      <c r="D69" s="21">
        <v>45108</v>
      </c>
      <c r="E69" s="25" t="s">
        <v>2</v>
      </c>
      <c r="F69" s="26">
        <v>9</v>
      </c>
      <c r="G69" s="25" t="s">
        <v>2076</v>
      </c>
      <c r="H69" s="27">
        <v>0.06</v>
      </c>
      <c r="I69" s="27">
        <f>_xlfn.XLOOKUP($B69,[1]Q3!$B:$B,[1]Q3!$L:$L)</f>
        <v>0.05</v>
      </c>
      <c r="J69" s="27">
        <f t="shared" si="2"/>
        <v>-9.999999999999995E-3</v>
      </c>
      <c r="K69" s="27">
        <f t="shared" si="3"/>
        <v>0.05</v>
      </c>
      <c r="L69" s="22" t="str">
        <f>IF(VLOOKUP($B69,[1]Q3!$B:$J,8,FALSE)="Sys Lim",_xlfn.LET(_xlpm.x,_xlfn.XLOOKUP($B69,[1]Q3!$B:$B,[1]Q3!$J:$J),IF(_xlpm.x="","",_xlpm.x)),"")</f>
        <v/>
      </c>
    </row>
    <row r="70" spans="1:12" ht="13.8" x14ac:dyDescent="0.3">
      <c r="A70" s="38" t="s">
        <v>2083</v>
      </c>
      <c r="B70" s="25" t="s">
        <v>1406</v>
      </c>
      <c r="C70" s="22" t="s">
        <v>1407</v>
      </c>
      <c r="D70" s="21">
        <v>45566</v>
      </c>
      <c r="E70" s="25" t="s">
        <v>2</v>
      </c>
      <c r="F70" s="26">
        <v>9</v>
      </c>
      <c r="G70" s="25" t="s">
        <v>2076</v>
      </c>
      <c r="H70" s="27">
        <v>0.09</v>
      </c>
      <c r="I70" s="27">
        <f>_xlfn.XLOOKUP($B70,[1]Q3!$B:$B,[1]Q3!$L:$L)</f>
        <v>0.09</v>
      </c>
      <c r="J70" s="27">
        <f t="shared" si="2"/>
        <v>0</v>
      </c>
      <c r="K70" s="27">
        <f t="shared" si="3"/>
        <v>0.09</v>
      </c>
      <c r="L70" s="22" t="str">
        <f>IF(VLOOKUP($B70,[1]Q3!$B:$J,8,FALSE)="Sys Lim",_xlfn.LET(_xlpm.x,_xlfn.XLOOKUP($B70,[1]Q3!$B:$B,[1]Q3!$J:$J),IF(_xlpm.x="","",_xlpm.x)),"")</f>
        <v/>
      </c>
    </row>
    <row r="71" spans="1:12" ht="27.6" x14ac:dyDescent="0.3">
      <c r="A71" s="38" t="s">
        <v>2087</v>
      </c>
      <c r="B71" s="25" t="s">
        <v>1453</v>
      </c>
      <c r="C71" s="22" t="s">
        <v>1454</v>
      </c>
      <c r="D71" s="21">
        <v>45658</v>
      </c>
      <c r="E71" s="25" t="s">
        <v>2</v>
      </c>
      <c r="F71" s="26">
        <v>30</v>
      </c>
      <c r="G71" s="25">
        <v>0</v>
      </c>
      <c r="H71" s="27">
        <v>0</v>
      </c>
      <c r="I71" s="27" t="e">
        <f>_xlfn.XLOOKUP($B71,[1]Q3!$B:$B,[1]Q3!$L:$L)</f>
        <v>#N/A</v>
      </c>
      <c r="J71" s="27" t="e">
        <f t="shared" si="2"/>
        <v>#N/A</v>
      </c>
      <c r="K71" s="27">
        <f t="shared" si="3"/>
        <v>0</v>
      </c>
      <c r="L71" s="22" t="e">
        <f>IF(VLOOKUP($B71,[1]Q3!$B:$J,8,FALSE)="Sys Lim",_xlfn.LET(_xlpm.x,_xlfn.XLOOKUP($B71,[1]Q3!$B:$B,[1]Q3!$J:$J),IF(_xlpm.x="","",_xlpm.x)),"")</f>
        <v>#N/A</v>
      </c>
    </row>
    <row r="72" spans="1:12" ht="13.8" x14ac:dyDescent="0.3">
      <c r="A72" s="38" t="s">
        <v>2083</v>
      </c>
      <c r="B72" s="25" t="s">
        <v>22</v>
      </c>
      <c r="C72" s="22" t="s">
        <v>23</v>
      </c>
      <c r="D72" s="21">
        <v>42005</v>
      </c>
      <c r="E72" s="25" t="s">
        <v>2</v>
      </c>
      <c r="F72" s="26">
        <v>9</v>
      </c>
      <c r="G72" s="25">
        <v>0</v>
      </c>
      <c r="H72" s="27">
        <v>0.48</v>
      </c>
      <c r="I72" s="27">
        <f>_xlfn.XLOOKUP($B72,[1]Q3!$B:$B,[1]Q3!$L:$L)</f>
        <v>0.39</v>
      </c>
      <c r="J72" s="27">
        <f t="shared" si="2"/>
        <v>-8.9999999999999969E-2</v>
      </c>
      <c r="K72" s="27">
        <f t="shared" si="3"/>
        <v>0.39</v>
      </c>
      <c r="L72" s="22" t="str">
        <f>IF(VLOOKUP($B72,[1]Q3!$B:$J,8,FALSE)="Sys Lim",_xlfn.LET(_xlpm.x,_xlfn.XLOOKUP($B72,[1]Q3!$B:$B,[1]Q3!$J:$J),IF(_xlpm.x="","",_xlpm.x)),"")</f>
        <v/>
      </c>
    </row>
    <row r="73" spans="1:12" ht="13.8" x14ac:dyDescent="0.3">
      <c r="A73" s="38" t="s">
        <v>2083</v>
      </c>
      <c r="B73" s="25" t="s">
        <v>1803</v>
      </c>
      <c r="C73" s="22" t="s">
        <v>1804</v>
      </c>
      <c r="D73" s="21">
        <v>45931</v>
      </c>
      <c r="E73" s="25" t="s">
        <v>2</v>
      </c>
      <c r="F73" s="26">
        <v>9</v>
      </c>
      <c r="G73" s="25">
        <v>0</v>
      </c>
      <c r="H73" s="27">
        <v>0.3</v>
      </c>
      <c r="I73" s="27">
        <f>_xlfn.XLOOKUP($B73,[1]Q3!$B:$B,[1]Q3!$L:$L)</f>
        <v>0.61</v>
      </c>
      <c r="J73" s="27">
        <f t="shared" si="2"/>
        <v>0.31</v>
      </c>
      <c r="K73" s="27">
        <f t="shared" si="3"/>
        <v>0.61</v>
      </c>
      <c r="L73" s="22" t="str">
        <f>IF(VLOOKUP($B73,[1]Q3!$B:$J,8,FALSE)="Sys Lim",_xlfn.LET(_xlpm.x,_xlfn.XLOOKUP($B73,[1]Q3!$B:$B,[1]Q3!$J:$J),IF(_xlpm.x="","",_xlpm.x)),"")</f>
        <v/>
      </c>
    </row>
    <row r="74" spans="1:12" ht="13.8" x14ac:dyDescent="0.3">
      <c r="A74" s="38" t="s">
        <v>2083</v>
      </c>
      <c r="B74" s="25" t="s">
        <v>1805</v>
      </c>
      <c r="C74" s="22" t="s">
        <v>1806</v>
      </c>
      <c r="D74" s="21">
        <v>45931</v>
      </c>
      <c r="E74" s="25" t="s">
        <v>2</v>
      </c>
      <c r="F74" s="26">
        <v>9</v>
      </c>
      <c r="G74" s="25">
        <v>0</v>
      </c>
      <c r="H74" s="27">
        <v>0.92</v>
      </c>
      <c r="I74" s="27">
        <f>_xlfn.XLOOKUP($B74,[1]Q3!$B:$B,[1]Q3!$L:$L)</f>
        <v>0.91</v>
      </c>
      <c r="J74" s="27">
        <f t="shared" si="2"/>
        <v>-1.0000000000000009E-2</v>
      </c>
      <c r="K74" s="27">
        <f t="shared" si="3"/>
        <v>0.91</v>
      </c>
      <c r="L74" s="22" t="str">
        <f>IF(VLOOKUP($B74,[1]Q3!$B:$J,8,FALSE)="Sys Lim",_xlfn.LET(_xlpm.x,_xlfn.XLOOKUP($B74,[1]Q3!$B:$B,[1]Q3!$J:$J),IF(_xlpm.x="","",_xlpm.x)),"")</f>
        <v/>
      </c>
    </row>
    <row r="75" spans="1:12" ht="13.8" x14ac:dyDescent="0.3">
      <c r="A75" s="38" t="s">
        <v>2083</v>
      </c>
      <c r="B75" s="25" t="s">
        <v>1729</v>
      </c>
      <c r="C75" s="22" t="s">
        <v>1730</v>
      </c>
      <c r="D75" s="21">
        <v>45839</v>
      </c>
      <c r="E75" s="25" t="s">
        <v>2</v>
      </c>
      <c r="F75" s="26">
        <v>30</v>
      </c>
      <c r="G75" s="25">
        <v>0</v>
      </c>
      <c r="H75" s="27">
        <v>0.31</v>
      </c>
      <c r="I75" s="27">
        <f>_xlfn.XLOOKUP($B75,[1]Q3!$B:$B,[1]Q3!$L:$L)</f>
        <v>0.23</v>
      </c>
      <c r="J75" s="27">
        <f t="shared" si="2"/>
        <v>-7.9999999999999988E-2</v>
      </c>
      <c r="K75" s="27">
        <f t="shared" si="3"/>
        <v>0.23</v>
      </c>
      <c r="L75" s="22" t="str">
        <f>IF(VLOOKUP($B75,[1]Q3!$B:$J,8,FALSE)="Sys Lim",_xlfn.LET(_xlpm.x,_xlfn.XLOOKUP($B75,[1]Q3!$B:$B,[1]Q3!$J:$J),IF(_xlpm.x="","",_xlpm.x)),"")</f>
        <v/>
      </c>
    </row>
    <row r="76" spans="1:12" ht="13.8" x14ac:dyDescent="0.3">
      <c r="A76" s="38" t="s">
        <v>2083</v>
      </c>
      <c r="B76" s="25" t="s">
        <v>1733</v>
      </c>
      <c r="C76" s="22" t="s">
        <v>1734</v>
      </c>
      <c r="D76" s="21">
        <v>45839</v>
      </c>
      <c r="E76" s="25" t="s">
        <v>2</v>
      </c>
      <c r="F76" s="26">
        <v>9</v>
      </c>
      <c r="G76" s="25">
        <v>0</v>
      </c>
      <c r="H76" s="27">
        <v>1.08</v>
      </c>
      <c r="I76" s="27">
        <f>_xlfn.XLOOKUP($B76,[1]Q3!$B:$B,[1]Q3!$L:$L)</f>
        <v>1.42</v>
      </c>
      <c r="J76" s="27">
        <f t="shared" si="2"/>
        <v>0.33999999999999986</v>
      </c>
      <c r="K76" s="27">
        <f t="shared" si="3"/>
        <v>1.42</v>
      </c>
      <c r="L76" s="22" t="str">
        <f>IF(VLOOKUP($B76,[1]Q3!$B:$J,8,FALSE)="Sys Lim",_xlfn.LET(_xlpm.x,_xlfn.XLOOKUP($B76,[1]Q3!$B:$B,[1]Q3!$J:$J),IF(_xlpm.x="","",_xlpm.x)),"")</f>
        <v/>
      </c>
    </row>
    <row r="77" spans="1:12" ht="13.8" x14ac:dyDescent="0.3">
      <c r="A77" s="38" t="s">
        <v>2083</v>
      </c>
      <c r="B77" s="25" t="s">
        <v>1737</v>
      </c>
      <c r="C77" s="22" t="s">
        <v>1738</v>
      </c>
      <c r="D77" s="21">
        <v>45839</v>
      </c>
      <c r="E77" s="25" t="s">
        <v>2</v>
      </c>
      <c r="F77" s="26">
        <v>9</v>
      </c>
      <c r="G77" s="25">
        <v>0</v>
      </c>
      <c r="H77" s="27">
        <v>2.88</v>
      </c>
      <c r="I77" s="27">
        <f>_xlfn.XLOOKUP($B77,[1]Q3!$B:$B,[1]Q3!$L:$L)</f>
        <v>2.56</v>
      </c>
      <c r="J77" s="27">
        <f t="shared" si="2"/>
        <v>-0.31999999999999984</v>
      </c>
      <c r="K77" s="27">
        <f t="shared" si="3"/>
        <v>2.56</v>
      </c>
      <c r="L77" s="22" t="str">
        <f>IF(VLOOKUP($B77,[1]Q3!$B:$J,8,FALSE)="Sys Lim",_xlfn.LET(_xlpm.x,_xlfn.XLOOKUP($B77,[1]Q3!$B:$B,[1]Q3!$J:$J),IF(_xlpm.x="","",_xlpm.x)),"")</f>
        <v/>
      </c>
    </row>
    <row r="78" spans="1:12" ht="13.8" x14ac:dyDescent="0.3">
      <c r="A78" s="38" t="s">
        <v>2083</v>
      </c>
      <c r="B78" s="25" t="s">
        <v>1735</v>
      </c>
      <c r="C78" s="22" t="s">
        <v>1736</v>
      </c>
      <c r="D78" s="21">
        <v>45839</v>
      </c>
      <c r="E78" s="25" t="s">
        <v>2</v>
      </c>
      <c r="F78" s="26">
        <v>30</v>
      </c>
      <c r="G78" s="25">
        <v>0</v>
      </c>
      <c r="H78" s="27">
        <v>0.87</v>
      </c>
      <c r="I78" s="27">
        <f>_xlfn.XLOOKUP($B78,[1]Q3!$B:$B,[1]Q3!$L:$L)</f>
        <v>0.78</v>
      </c>
      <c r="J78" s="27">
        <f t="shared" si="2"/>
        <v>-8.9999999999999969E-2</v>
      </c>
      <c r="K78" s="27">
        <f t="shared" si="3"/>
        <v>0.78</v>
      </c>
      <c r="L78" s="22" t="str">
        <f>IF(VLOOKUP($B78,[1]Q3!$B:$J,8,FALSE)="Sys Lim",_xlfn.LET(_xlpm.x,_xlfn.XLOOKUP($B78,[1]Q3!$B:$B,[1]Q3!$J:$J),IF(_xlpm.x="","",_xlpm.x)),"")</f>
        <v/>
      </c>
    </row>
    <row r="79" spans="1:12" ht="13.8" x14ac:dyDescent="0.3">
      <c r="A79" s="38" t="s">
        <v>2083</v>
      </c>
      <c r="B79" s="25" t="s">
        <v>1455</v>
      </c>
      <c r="C79" s="22" t="s">
        <v>1957</v>
      </c>
      <c r="D79" s="21">
        <v>45113</v>
      </c>
      <c r="E79" s="25" t="s">
        <v>2</v>
      </c>
      <c r="F79" s="26">
        <v>9</v>
      </c>
      <c r="G79" s="25">
        <v>0</v>
      </c>
      <c r="H79" s="27">
        <v>1.34</v>
      </c>
      <c r="I79" s="27">
        <f>_xlfn.XLOOKUP($B79,[1]Q3!$B:$B,[1]Q3!$L:$L)</f>
        <v>1.34</v>
      </c>
      <c r="J79" s="27">
        <f t="shared" si="2"/>
        <v>0</v>
      </c>
      <c r="K79" s="27">
        <f t="shared" si="3"/>
        <v>1.34</v>
      </c>
      <c r="L79" s="22" t="str">
        <f>IF(VLOOKUP($B79,[1]Q3!$B:$J,8,FALSE)="Sys Lim",_xlfn.LET(_xlpm.x,_xlfn.XLOOKUP($B79,[1]Q3!$B:$B,[1]Q3!$J:$J),IF(_xlpm.x="","",_xlpm.x)),"")</f>
        <v/>
      </c>
    </row>
    <row r="80" spans="1:12" ht="13.8" x14ac:dyDescent="0.3">
      <c r="A80" s="38" t="s">
        <v>2083</v>
      </c>
      <c r="B80" s="25" t="s">
        <v>1408</v>
      </c>
      <c r="C80" s="22" t="s">
        <v>1409</v>
      </c>
      <c r="D80" s="21">
        <v>45475</v>
      </c>
      <c r="E80" s="25" t="s">
        <v>2</v>
      </c>
      <c r="F80" s="26">
        <v>9</v>
      </c>
      <c r="G80" s="25" t="s">
        <v>2076</v>
      </c>
      <c r="H80" s="27">
        <v>4.1399999999999997</v>
      </c>
      <c r="I80" s="27">
        <f>_xlfn.XLOOKUP($B80,[1]Q3!$B:$B,[1]Q3!$L:$L)</f>
        <v>4.17</v>
      </c>
      <c r="J80" s="27">
        <f t="shared" si="2"/>
        <v>3.0000000000000249E-2</v>
      </c>
      <c r="K80" s="27">
        <f t="shared" si="3"/>
        <v>4.17</v>
      </c>
      <c r="L80" s="22" t="str">
        <f>IF(VLOOKUP($B80,[1]Q3!$B:$J,8,FALSE)="Sys Lim",_xlfn.LET(_xlpm.x,_xlfn.XLOOKUP($B80,[1]Q3!$B:$B,[1]Q3!$J:$J),IF(_xlpm.x="","",_xlpm.x)),"")</f>
        <v/>
      </c>
    </row>
    <row r="81" spans="1:12" ht="13.8" x14ac:dyDescent="0.3">
      <c r="A81" s="38" t="s">
        <v>2083</v>
      </c>
      <c r="B81" s="25" t="s">
        <v>1192</v>
      </c>
      <c r="C81" s="22" t="s">
        <v>1193</v>
      </c>
      <c r="D81" s="21">
        <v>45383</v>
      </c>
      <c r="E81" s="25" t="s">
        <v>2</v>
      </c>
      <c r="F81" s="26">
        <v>9</v>
      </c>
      <c r="G81" s="25">
        <v>0</v>
      </c>
      <c r="H81" s="27">
        <v>301.18</v>
      </c>
      <c r="I81" s="27">
        <f>_xlfn.XLOOKUP($B81,[1]Q3!$B:$B,[1]Q3!$L:$L)</f>
        <v>298.68</v>
      </c>
      <c r="J81" s="27">
        <f t="shared" si="2"/>
        <v>-2.5</v>
      </c>
      <c r="K81" s="27">
        <f t="shared" si="3"/>
        <v>298.68</v>
      </c>
      <c r="L81" s="22" t="str">
        <f>IF(VLOOKUP($B81,[1]Q3!$B:$J,8,FALSE)="Sys Lim",_xlfn.LET(_xlpm.x,_xlfn.XLOOKUP($B81,[1]Q3!$B:$B,[1]Q3!$J:$J),IF(_xlpm.x="","",_xlpm.x)),"")</f>
        <v/>
      </c>
    </row>
    <row r="82" spans="1:12" ht="13.8" x14ac:dyDescent="0.3">
      <c r="A82" s="38" t="s">
        <v>2083</v>
      </c>
      <c r="B82" s="25" t="s">
        <v>24</v>
      </c>
      <c r="C82" s="22" t="s">
        <v>25</v>
      </c>
      <c r="D82" s="21">
        <v>41275</v>
      </c>
      <c r="E82" s="25" t="s">
        <v>2</v>
      </c>
      <c r="F82" s="26">
        <v>9</v>
      </c>
      <c r="G82" s="25" t="s">
        <v>2076</v>
      </c>
      <c r="H82" s="27">
        <v>731.89</v>
      </c>
      <c r="I82" s="27">
        <f>_xlfn.XLOOKUP($B82,[1]Q3!$B:$B,[1]Q3!$L:$L)</f>
        <v>743.61</v>
      </c>
      <c r="J82" s="27">
        <f t="shared" si="2"/>
        <v>11.720000000000027</v>
      </c>
      <c r="K82" s="27">
        <f t="shared" si="3"/>
        <v>743.61</v>
      </c>
      <c r="L82" s="22" t="str">
        <f>IF(VLOOKUP($B82,[1]Q3!$B:$J,8,FALSE)="Sys Lim",_xlfn.LET(_xlpm.x,_xlfn.XLOOKUP($B82,[1]Q3!$B:$B,[1]Q3!$J:$J),IF(_xlpm.x="","",_xlpm.x)),"")</f>
        <v/>
      </c>
    </row>
    <row r="83" spans="1:12" ht="13.8" x14ac:dyDescent="0.3">
      <c r="A83" s="38" t="s">
        <v>2083</v>
      </c>
      <c r="B83" s="25" t="s">
        <v>26</v>
      </c>
      <c r="C83" s="22" t="s">
        <v>27</v>
      </c>
      <c r="D83" s="21">
        <v>43831</v>
      </c>
      <c r="E83" s="25" t="s">
        <v>2</v>
      </c>
      <c r="F83" s="26">
        <v>9</v>
      </c>
      <c r="G83" s="25">
        <v>0</v>
      </c>
      <c r="H83" s="27">
        <v>353.07</v>
      </c>
      <c r="I83" s="27">
        <f>_xlfn.XLOOKUP($B83,[1]Q3!$B:$B,[1]Q3!$L:$L)</f>
        <v>359.71</v>
      </c>
      <c r="J83" s="27">
        <f t="shared" si="2"/>
        <v>6.6399999999999864</v>
      </c>
      <c r="K83" s="27">
        <f t="shared" si="3"/>
        <v>359.71</v>
      </c>
      <c r="L83" s="22" t="str">
        <f>IF(VLOOKUP($B83,[1]Q3!$B:$J,8,FALSE)="Sys Lim",_xlfn.LET(_xlpm.x,_xlfn.XLOOKUP($B83,[1]Q3!$B:$B,[1]Q3!$J:$J),IF(_xlpm.x="","",_xlpm.x)),"")</f>
        <v/>
      </c>
    </row>
    <row r="84" spans="1:12" ht="13.8" x14ac:dyDescent="0.3">
      <c r="A84" s="38" t="s">
        <v>2083</v>
      </c>
      <c r="B84" s="25" t="s">
        <v>28</v>
      </c>
      <c r="C84" s="22" t="s">
        <v>29</v>
      </c>
      <c r="D84" s="21">
        <v>38353</v>
      </c>
      <c r="E84" s="25" t="s">
        <v>2</v>
      </c>
      <c r="F84" s="26">
        <v>9</v>
      </c>
      <c r="G84" s="25">
        <v>0</v>
      </c>
      <c r="H84" s="27">
        <v>227.58</v>
      </c>
      <c r="I84" s="27">
        <f>_xlfn.XLOOKUP($B84,[1]Q3!$B:$B,[1]Q3!$L:$L)</f>
        <v>232.72</v>
      </c>
      <c r="J84" s="27">
        <f t="shared" si="2"/>
        <v>5.1399999999999864</v>
      </c>
      <c r="K84" s="27">
        <f t="shared" si="3"/>
        <v>232.72</v>
      </c>
      <c r="L84" s="22" t="str">
        <f>IF(VLOOKUP($B84,[1]Q3!$B:$J,8,FALSE)="Sys Lim",_xlfn.LET(_xlpm.x,_xlfn.XLOOKUP($B84,[1]Q3!$B:$B,[1]Q3!$J:$J),IF(_xlpm.x="","",_xlpm.x)),"")</f>
        <v/>
      </c>
    </row>
    <row r="85" spans="1:12" ht="13.8" x14ac:dyDescent="0.3">
      <c r="A85" s="38" t="s">
        <v>2083</v>
      </c>
      <c r="B85" s="25" t="s">
        <v>1456</v>
      </c>
      <c r="C85" s="22" t="s">
        <v>1457</v>
      </c>
      <c r="D85" s="21">
        <v>45292</v>
      </c>
      <c r="E85" s="25" t="s">
        <v>2</v>
      </c>
      <c r="F85" s="26">
        <v>9</v>
      </c>
      <c r="G85" s="25">
        <v>0</v>
      </c>
      <c r="H85" s="27">
        <v>9.5399999999999991</v>
      </c>
      <c r="I85" s="27">
        <f>_xlfn.XLOOKUP($B85,[1]Q3!$B:$B,[1]Q3!$L:$L)</f>
        <v>9.5399999999999991</v>
      </c>
      <c r="J85" s="27">
        <f t="shared" si="2"/>
        <v>0</v>
      </c>
      <c r="K85" s="27">
        <f t="shared" si="3"/>
        <v>9.5399999999999991</v>
      </c>
      <c r="L85" s="22" t="str">
        <f>IF(VLOOKUP($B85,[1]Q3!$B:$J,8,FALSE)="Sys Lim",_xlfn.LET(_xlpm.x,_xlfn.XLOOKUP($B85,[1]Q3!$B:$B,[1]Q3!$J:$J),IF(_xlpm.x="","",_xlpm.x)),"")</f>
        <v/>
      </c>
    </row>
    <row r="86" spans="1:12" ht="13.8" x14ac:dyDescent="0.3">
      <c r="A86" s="38" t="s">
        <v>2083</v>
      </c>
      <c r="B86" s="25" t="s">
        <v>30</v>
      </c>
      <c r="C86" s="22" t="s">
        <v>31</v>
      </c>
      <c r="D86" s="21">
        <v>43466</v>
      </c>
      <c r="E86" s="25" t="s">
        <v>2</v>
      </c>
      <c r="F86" s="26">
        <v>9</v>
      </c>
      <c r="G86" s="25" t="s">
        <v>2076</v>
      </c>
      <c r="H86" s="27">
        <v>1.69</v>
      </c>
      <c r="I86" s="27">
        <f>_xlfn.XLOOKUP($B86,[1]Q3!$B:$B,[1]Q3!$L:$L)</f>
        <v>1.59</v>
      </c>
      <c r="J86" s="27">
        <f t="shared" si="2"/>
        <v>-9.9999999999999867E-2</v>
      </c>
      <c r="K86" s="27">
        <f t="shared" si="3"/>
        <v>1.59</v>
      </c>
      <c r="L86" s="22" t="str">
        <f>IF(VLOOKUP($B86,[1]Q3!$B:$J,8,FALSE)="Sys Lim",_xlfn.LET(_xlpm.x,_xlfn.XLOOKUP($B86,[1]Q3!$B:$B,[1]Q3!$J:$J),IF(_xlpm.x="","",_xlpm.x)),"")</f>
        <v/>
      </c>
    </row>
    <row r="87" spans="1:12" ht="13.8" x14ac:dyDescent="0.3">
      <c r="A87" s="38" t="s">
        <v>2083</v>
      </c>
      <c r="B87" s="25" t="s">
        <v>32</v>
      </c>
      <c r="C87" s="22" t="s">
        <v>33</v>
      </c>
      <c r="D87" s="21">
        <v>42370</v>
      </c>
      <c r="E87" s="25" t="s">
        <v>2</v>
      </c>
      <c r="F87" s="26">
        <v>9</v>
      </c>
      <c r="G87" s="25">
        <v>0</v>
      </c>
      <c r="H87" s="27">
        <v>2440.42</v>
      </c>
      <c r="I87" s="27">
        <f>_xlfn.XLOOKUP($B87,[1]Q3!$B:$B,[1]Q3!$L:$L)</f>
        <v>2544.94</v>
      </c>
      <c r="J87" s="27">
        <f t="shared" si="2"/>
        <v>104.51999999999998</v>
      </c>
      <c r="K87" s="27">
        <f t="shared" si="3"/>
        <v>2544.94</v>
      </c>
      <c r="L87" s="22" t="str">
        <f>IF(VLOOKUP($B87,[1]Q3!$B:$J,8,FALSE)="Sys Lim",_xlfn.LET(_xlpm.x,_xlfn.XLOOKUP($B87,[1]Q3!$B:$B,[1]Q3!$J:$J),IF(_xlpm.x="","",_xlpm.x)),"")</f>
        <v/>
      </c>
    </row>
    <row r="88" spans="1:12" ht="13.8" x14ac:dyDescent="0.3">
      <c r="A88" s="38" t="s">
        <v>2083</v>
      </c>
      <c r="B88" s="25" t="s">
        <v>1194</v>
      </c>
      <c r="C88" s="22" t="s">
        <v>1195</v>
      </c>
      <c r="D88" s="21">
        <v>45108</v>
      </c>
      <c r="E88" s="25" t="s">
        <v>2</v>
      </c>
      <c r="F88" s="26">
        <v>30</v>
      </c>
      <c r="G88" s="25" t="s">
        <v>2076</v>
      </c>
      <c r="H88" s="27">
        <v>3.81</v>
      </c>
      <c r="I88" s="27">
        <f>_xlfn.XLOOKUP($B88,[1]Q3!$B:$B,[1]Q3!$L:$L)</f>
        <v>4.07</v>
      </c>
      <c r="J88" s="27">
        <f t="shared" si="2"/>
        <v>0.26000000000000023</v>
      </c>
      <c r="K88" s="27">
        <f t="shared" si="3"/>
        <v>4.07</v>
      </c>
      <c r="L88" s="22" t="str">
        <f>IF(VLOOKUP($B88,[1]Q3!$B:$J,8,FALSE)="Sys Lim",_xlfn.LET(_xlpm.x,_xlfn.XLOOKUP($B88,[1]Q3!$B:$B,[1]Q3!$J:$J),IF(_xlpm.x="","",_xlpm.x)),"")</f>
        <v/>
      </c>
    </row>
    <row r="89" spans="1:12" ht="13.8" x14ac:dyDescent="0.3">
      <c r="A89" s="38" t="s">
        <v>2083</v>
      </c>
      <c r="B89" s="25" t="s">
        <v>801</v>
      </c>
      <c r="C89" s="22" t="s">
        <v>802</v>
      </c>
      <c r="D89" s="21">
        <v>35796</v>
      </c>
      <c r="E89" s="25" t="s">
        <v>2</v>
      </c>
      <c r="F89" s="26" t="s">
        <v>1954</v>
      </c>
      <c r="G89" s="25">
        <v>0</v>
      </c>
      <c r="H89" s="27">
        <v>1071.4100000000001</v>
      </c>
      <c r="I89" s="27">
        <f>_xlfn.XLOOKUP($B89,[1]Q3!$B:$B,[1]Q3!$L:$L)</f>
        <v>1071.4100000000001</v>
      </c>
      <c r="J89" s="27">
        <f t="shared" si="2"/>
        <v>0</v>
      </c>
      <c r="K89" s="27">
        <f t="shared" si="3"/>
        <v>1071.4100000000001</v>
      </c>
      <c r="L89" s="22" t="str">
        <f>IF(VLOOKUP($B89,[1]Q3!$B:$J,8,FALSE)="Sys Lim",_xlfn.LET(_xlpm.x,_xlfn.XLOOKUP($B89,[1]Q3!$B:$B,[1]Q3!$J:$J),IF(_xlpm.x="","",_xlpm.x)),"")</f>
        <v/>
      </c>
    </row>
    <row r="90" spans="1:12" ht="13.8" x14ac:dyDescent="0.3">
      <c r="A90" s="38" t="s">
        <v>2083</v>
      </c>
      <c r="B90" s="25" t="s">
        <v>1458</v>
      </c>
      <c r="C90" s="22" t="s">
        <v>1958</v>
      </c>
      <c r="D90" s="21">
        <v>45017</v>
      </c>
      <c r="E90" s="25" t="s">
        <v>2</v>
      </c>
      <c r="F90" s="26">
        <v>9</v>
      </c>
      <c r="G90" s="25" t="s">
        <v>2076</v>
      </c>
      <c r="H90" s="27">
        <v>95.9</v>
      </c>
      <c r="I90" s="27">
        <f>_xlfn.XLOOKUP($B90,[1]Q3!$B:$B,[1]Q3!$L:$L)</f>
        <v>100.7</v>
      </c>
      <c r="J90" s="27">
        <f t="shared" si="2"/>
        <v>4.7999999999999972</v>
      </c>
      <c r="K90" s="27">
        <f t="shared" si="3"/>
        <v>100.7</v>
      </c>
      <c r="L90" s="22" t="str">
        <f>IF(VLOOKUP($B90,[1]Q3!$B:$J,8,FALSE)="Sys Lim",_xlfn.LET(_xlpm.x,_xlfn.XLOOKUP($B90,[1]Q3!$B:$B,[1]Q3!$J:$J),IF(_xlpm.x="","",_xlpm.x)),"")</f>
        <v/>
      </c>
    </row>
    <row r="91" spans="1:12" ht="27.6" x14ac:dyDescent="0.3">
      <c r="A91" s="38" t="s">
        <v>2084</v>
      </c>
      <c r="B91" s="25" t="s">
        <v>1049</v>
      </c>
      <c r="C91" s="22" t="s">
        <v>1050</v>
      </c>
      <c r="D91" s="21">
        <v>30682</v>
      </c>
      <c r="E91" s="25" t="s">
        <v>2</v>
      </c>
      <c r="F91" s="26" t="s">
        <v>1954</v>
      </c>
      <c r="G91" s="25">
        <v>0</v>
      </c>
      <c r="H91" s="27">
        <v>40</v>
      </c>
      <c r="I91" s="27" t="e">
        <f>_xlfn.XLOOKUP($B91,[1]Q3!$B:$B,[1]Q3!$L:$L)</f>
        <v>#N/A</v>
      </c>
      <c r="J91" s="27" t="e">
        <f t="shared" si="2"/>
        <v>#N/A</v>
      </c>
      <c r="K91" s="27">
        <f t="shared" si="3"/>
        <v>40</v>
      </c>
      <c r="L91" s="22" t="e">
        <f>IF(VLOOKUP($B91,[1]Q3!$B:$J,8,FALSE)="Sys Lim",_xlfn.LET(_xlpm.x,_xlfn.XLOOKUP($B91,[1]Q3!$B:$B,[1]Q3!$J:$J),IF(_xlpm.x="","",_xlpm.x)),"")</f>
        <v>#N/A</v>
      </c>
    </row>
    <row r="92" spans="1:12" ht="27.6" x14ac:dyDescent="0.3">
      <c r="A92" s="38" t="s">
        <v>2084</v>
      </c>
      <c r="B92" s="25" t="s">
        <v>1459</v>
      </c>
      <c r="C92" s="22" t="s">
        <v>1460</v>
      </c>
      <c r="D92" s="21">
        <v>45108</v>
      </c>
      <c r="E92" s="25" t="s">
        <v>2</v>
      </c>
      <c r="F92" s="26" t="s">
        <v>1954</v>
      </c>
      <c r="G92" s="25">
        <v>0</v>
      </c>
      <c r="H92" s="27">
        <v>2.96</v>
      </c>
      <c r="I92" s="27" t="e">
        <f>_xlfn.XLOOKUP($B92,[1]Q3!$B:$B,[1]Q3!$L:$L)</f>
        <v>#N/A</v>
      </c>
      <c r="J92" s="27" t="e">
        <f t="shared" si="2"/>
        <v>#N/A</v>
      </c>
      <c r="K92" s="27">
        <f t="shared" si="3"/>
        <v>2.96</v>
      </c>
      <c r="L92" s="22" t="e">
        <f>IF(VLOOKUP($B92,[1]Q3!$B:$J,8,FALSE)="Sys Lim",_xlfn.LET(_xlpm.x,_xlfn.XLOOKUP($B92,[1]Q3!$B:$B,[1]Q3!$J:$J),IF(_xlpm.x="","",_xlpm.x)),"")</f>
        <v>#N/A</v>
      </c>
    </row>
    <row r="93" spans="1:12" ht="13.8" x14ac:dyDescent="0.3">
      <c r="A93" s="38" t="s">
        <v>2083</v>
      </c>
      <c r="B93" s="25" t="s">
        <v>1196</v>
      </c>
      <c r="C93" s="22" t="s">
        <v>1197</v>
      </c>
      <c r="D93" s="21">
        <v>45292</v>
      </c>
      <c r="E93" s="25" t="s">
        <v>2</v>
      </c>
      <c r="F93" s="26">
        <v>9</v>
      </c>
      <c r="G93" s="25">
        <v>0</v>
      </c>
      <c r="H93" s="27">
        <v>465.23</v>
      </c>
      <c r="I93" s="27">
        <f>_xlfn.XLOOKUP($B93,[1]Q3!$B:$B,[1]Q3!$L:$L)</f>
        <v>479.19</v>
      </c>
      <c r="J93" s="27">
        <f t="shared" si="2"/>
        <v>13.95999999999998</v>
      </c>
      <c r="K93" s="27">
        <f t="shared" si="3"/>
        <v>479.19</v>
      </c>
      <c r="L93" s="22" t="str">
        <f>IF(VLOOKUP($B93,[1]Q3!$B:$J,8,FALSE)="Sys Lim",_xlfn.LET(_xlpm.x,_xlfn.XLOOKUP($B93,[1]Q3!$B:$B,[1]Q3!$J:$J),IF(_xlpm.x="","",_xlpm.x)),"")</f>
        <v/>
      </c>
    </row>
    <row r="94" spans="1:12" ht="13.8" x14ac:dyDescent="0.3">
      <c r="A94" s="38" t="s">
        <v>2083</v>
      </c>
      <c r="B94" s="25" t="s">
        <v>1198</v>
      </c>
      <c r="C94" s="22" t="s">
        <v>1199</v>
      </c>
      <c r="D94" s="21">
        <v>45017</v>
      </c>
      <c r="E94" s="25" t="s">
        <v>2</v>
      </c>
      <c r="F94" s="26">
        <v>9</v>
      </c>
      <c r="G94" s="25" t="s">
        <v>2076</v>
      </c>
      <c r="H94" s="27">
        <v>395.6</v>
      </c>
      <c r="I94" s="27">
        <f>_xlfn.XLOOKUP($B94,[1]Q3!$B:$B,[1]Q3!$L:$L)</f>
        <v>404.95</v>
      </c>
      <c r="J94" s="27">
        <f t="shared" si="2"/>
        <v>9.3499999999999659</v>
      </c>
      <c r="K94" s="27">
        <f t="shared" si="3"/>
        <v>404.95</v>
      </c>
      <c r="L94" s="22" t="str">
        <f>IF(VLOOKUP($B94,[1]Q3!$B:$J,8,FALSE)="Sys Lim",_xlfn.LET(_xlpm.x,_xlfn.XLOOKUP($B94,[1]Q3!$B:$B,[1]Q3!$J:$J),IF(_xlpm.x="","",_xlpm.x)),"")</f>
        <v/>
      </c>
    </row>
    <row r="95" spans="1:12" ht="13.8" x14ac:dyDescent="0.3">
      <c r="A95" s="38" t="s">
        <v>2083</v>
      </c>
      <c r="B95" s="25" t="s">
        <v>803</v>
      </c>
      <c r="C95" s="22" t="s">
        <v>804</v>
      </c>
      <c r="D95" s="21">
        <v>44652</v>
      </c>
      <c r="E95" s="25" t="s">
        <v>2</v>
      </c>
      <c r="F95" s="26">
        <v>9</v>
      </c>
      <c r="G95" s="25" t="s">
        <v>2076</v>
      </c>
      <c r="H95" s="27">
        <v>81.2</v>
      </c>
      <c r="I95" s="27">
        <f>_xlfn.XLOOKUP($B95,[1]Q3!$B:$B,[1]Q3!$L:$L)</f>
        <v>83.95</v>
      </c>
      <c r="J95" s="27">
        <f t="shared" si="2"/>
        <v>2.75</v>
      </c>
      <c r="K95" s="27">
        <f t="shared" si="3"/>
        <v>83.95</v>
      </c>
      <c r="L95" s="22" t="str">
        <f>IF(VLOOKUP($B95,[1]Q3!$B:$J,8,FALSE)="Sys Lim",_xlfn.LET(_xlpm.x,_xlfn.XLOOKUP($B95,[1]Q3!$B:$B,[1]Q3!$J:$J),IF(_xlpm.x="","",_xlpm.x)),"")</f>
        <v/>
      </c>
    </row>
    <row r="96" spans="1:12" ht="27.6" x14ac:dyDescent="0.3">
      <c r="A96" s="38" t="s">
        <v>2084</v>
      </c>
      <c r="B96" s="25" t="s">
        <v>1030</v>
      </c>
      <c r="C96" s="22" t="s">
        <v>1031</v>
      </c>
      <c r="D96" s="21">
        <v>39448</v>
      </c>
      <c r="E96" s="25" t="s">
        <v>2</v>
      </c>
      <c r="F96" s="26" t="s">
        <v>1954</v>
      </c>
      <c r="G96" s="25">
        <v>0</v>
      </c>
      <c r="H96" s="27">
        <v>206.64</v>
      </c>
      <c r="I96" s="27" t="e">
        <f>_xlfn.XLOOKUP($B96,[1]Q3!$B:$B,[1]Q3!$L:$L)</f>
        <v>#N/A</v>
      </c>
      <c r="J96" s="27" t="e">
        <f t="shared" si="2"/>
        <v>#N/A</v>
      </c>
      <c r="K96" s="27">
        <f t="shared" si="3"/>
        <v>206.64</v>
      </c>
      <c r="L96" s="22" t="e">
        <f>IF(VLOOKUP($B96,[1]Q3!$B:$J,8,FALSE)="Sys Lim",_xlfn.LET(_xlpm.x,_xlfn.XLOOKUP($B96,[1]Q3!$B:$B,[1]Q3!$J:$J),IF(_xlpm.x="","",_xlpm.x)),"")</f>
        <v>#N/A</v>
      </c>
    </row>
    <row r="97" spans="1:12" ht="13.8" x14ac:dyDescent="0.3">
      <c r="A97" s="38" t="s">
        <v>2083</v>
      </c>
      <c r="B97" s="25" t="s">
        <v>34</v>
      </c>
      <c r="C97" s="22" t="s">
        <v>35</v>
      </c>
      <c r="D97" s="21">
        <v>40909</v>
      </c>
      <c r="E97" s="25" t="s">
        <v>2</v>
      </c>
      <c r="F97" s="26">
        <v>9</v>
      </c>
      <c r="G97" s="25">
        <v>0</v>
      </c>
      <c r="H97" s="27">
        <v>207.51</v>
      </c>
      <c r="I97" s="27">
        <f>_xlfn.XLOOKUP($B97,[1]Q3!$B:$B,[1]Q3!$L:$L)</f>
        <v>211.13</v>
      </c>
      <c r="J97" s="27">
        <f t="shared" si="2"/>
        <v>3.6200000000000045</v>
      </c>
      <c r="K97" s="27">
        <f t="shared" si="3"/>
        <v>211.13</v>
      </c>
      <c r="L97" s="22" t="str">
        <f>IF(VLOOKUP($B97,[1]Q3!$B:$J,8,FALSE)="Sys Lim",_xlfn.LET(_xlpm.x,_xlfn.XLOOKUP($B97,[1]Q3!$B:$B,[1]Q3!$J:$J),IF(_xlpm.x="","",_xlpm.x)),"")</f>
        <v/>
      </c>
    </row>
    <row r="98" spans="1:12" ht="13.8" x14ac:dyDescent="0.3">
      <c r="A98" s="38" t="s">
        <v>2083</v>
      </c>
      <c r="B98" s="25" t="s">
        <v>36</v>
      </c>
      <c r="C98" s="22" t="s">
        <v>37</v>
      </c>
      <c r="D98" s="21">
        <v>43739</v>
      </c>
      <c r="E98" s="25" t="s">
        <v>2</v>
      </c>
      <c r="F98" s="26">
        <v>9</v>
      </c>
      <c r="G98" s="25" t="s">
        <v>2076</v>
      </c>
      <c r="H98" s="27">
        <v>100.9</v>
      </c>
      <c r="I98" s="27">
        <f>_xlfn.XLOOKUP($B98,[1]Q3!$B:$B,[1]Q3!$L:$L)</f>
        <v>101.03</v>
      </c>
      <c r="J98" s="27">
        <f t="shared" si="2"/>
        <v>0.12999999999999545</v>
      </c>
      <c r="K98" s="27">
        <f t="shared" si="3"/>
        <v>101.03</v>
      </c>
      <c r="L98" s="22" t="str">
        <f>IF(VLOOKUP($B98,[1]Q3!$B:$J,8,FALSE)="Sys Lim",_xlfn.LET(_xlpm.x,_xlfn.XLOOKUP($B98,[1]Q3!$B:$B,[1]Q3!$J:$J),IF(_xlpm.x="","",_xlpm.x)),"")</f>
        <v/>
      </c>
    </row>
    <row r="99" spans="1:12" ht="13.8" x14ac:dyDescent="0.3">
      <c r="A99" s="38" t="s">
        <v>2083</v>
      </c>
      <c r="B99" s="25" t="s">
        <v>38</v>
      </c>
      <c r="C99" s="22" t="s">
        <v>39</v>
      </c>
      <c r="D99" s="21">
        <v>44013</v>
      </c>
      <c r="E99" s="25" t="s">
        <v>2</v>
      </c>
      <c r="F99" s="26">
        <v>30</v>
      </c>
      <c r="G99" s="25" t="s">
        <v>2076</v>
      </c>
      <c r="H99" s="27">
        <v>120.98</v>
      </c>
      <c r="I99" s="27">
        <f>_xlfn.XLOOKUP($B99,[1]Q3!$B:$B,[1]Q3!$L:$L)</f>
        <v>120.92</v>
      </c>
      <c r="J99" s="27">
        <f t="shared" si="2"/>
        <v>-6.0000000000002274E-2</v>
      </c>
      <c r="K99" s="27">
        <f t="shared" si="3"/>
        <v>120.92</v>
      </c>
      <c r="L99" s="22" t="str">
        <f>IF(VLOOKUP($B99,[1]Q3!$B:$J,8,FALSE)="Sys Lim",_xlfn.LET(_xlpm.x,_xlfn.XLOOKUP($B99,[1]Q3!$B:$B,[1]Q3!$J:$J),IF(_xlpm.x="","",_xlpm.x)),"")</f>
        <v/>
      </c>
    </row>
    <row r="100" spans="1:12" ht="13.8" x14ac:dyDescent="0.3">
      <c r="A100" s="38" t="s">
        <v>2083</v>
      </c>
      <c r="B100" s="25" t="s">
        <v>40</v>
      </c>
      <c r="C100" s="22" t="s">
        <v>41</v>
      </c>
      <c r="D100" s="21">
        <v>44378</v>
      </c>
      <c r="E100" s="25" t="s">
        <v>2</v>
      </c>
      <c r="F100" s="26">
        <v>30</v>
      </c>
      <c r="G100" s="25">
        <v>0</v>
      </c>
      <c r="H100" s="27">
        <v>327.72</v>
      </c>
      <c r="I100" s="27">
        <f>_xlfn.XLOOKUP($B100,[1]Q3!$B:$B,[1]Q3!$L:$L)</f>
        <v>336.97</v>
      </c>
      <c r="J100" s="27">
        <f t="shared" si="2"/>
        <v>9.25</v>
      </c>
      <c r="K100" s="27">
        <f t="shared" si="3"/>
        <v>336.97</v>
      </c>
      <c r="L100" s="22" t="str">
        <f>IF(VLOOKUP($B100,[1]Q3!$B:$J,8,FALSE)="Sys Lim",_xlfn.LET(_xlpm.x,_xlfn.XLOOKUP($B100,[1]Q3!$B:$B,[1]Q3!$J:$J),IF(_xlpm.x="","",_xlpm.x)),"")</f>
        <v/>
      </c>
    </row>
    <row r="101" spans="1:12" ht="13.8" x14ac:dyDescent="0.3">
      <c r="A101" s="38" t="s">
        <v>2083</v>
      </c>
      <c r="B101" s="25" t="s">
        <v>1200</v>
      </c>
      <c r="C101" s="22" t="s">
        <v>1201</v>
      </c>
      <c r="D101" s="21">
        <v>44927</v>
      </c>
      <c r="E101" s="25" t="s">
        <v>2</v>
      </c>
      <c r="F101" s="26">
        <v>30</v>
      </c>
      <c r="G101" s="25">
        <v>0</v>
      </c>
      <c r="H101" s="27">
        <v>5019.2700000000004</v>
      </c>
      <c r="I101" s="27">
        <f>_xlfn.XLOOKUP($B101,[1]Q3!$B:$B,[1]Q3!$L:$L)</f>
        <v>5012.6000000000004</v>
      </c>
      <c r="J101" s="27">
        <f t="shared" si="2"/>
        <v>-6.6700000000000728</v>
      </c>
      <c r="K101" s="27">
        <f t="shared" si="3"/>
        <v>5012.6000000000004</v>
      </c>
      <c r="L101" s="22" t="str">
        <f>IF(VLOOKUP($B101,[1]Q3!$B:$J,8,FALSE)="Sys Lim",_xlfn.LET(_xlpm.x,_xlfn.XLOOKUP($B101,[1]Q3!$B:$B,[1]Q3!$J:$J),IF(_xlpm.x="","",_xlpm.x)),"")</f>
        <v/>
      </c>
    </row>
    <row r="102" spans="1:12" ht="13.8" x14ac:dyDescent="0.3">
      <c r="A102" s="38" t="s">
        <v>2083</v>
      </c>
      <c r="B102" s="25" t="s">
        <v>42</v>
      </c>
      <c r="C102" s="22" t="s">
        <v>43</v>
      </c>
      <c r="D102" s="21">
        <v>44553</v>
      </c>
      <c r="E102" s="25" t="s">
        <v>2</v>
      </c>
      <c r="F102" s="26">
        <v>9</v>
      </c>
      <c r="G102" s="25" t="s">
        <v>2076</v>
      </c>
      <c r="H102" s="27">
        <v>6.9</v>
      </c>
      <c r="I102" s="27">
        <f>_xlfn.XLOOKUP($B102,[1]Q3!$B:$B,[1]Q3!$L:$L)</f>
        <v>7.51</v>
      </c>
      <c r="J102" s="27">
        <f t="shared" si="2"/>
        <v>0.60999999999999943</v>
      </c>
      <c r="K102" s="27">
        <f t="shared" si="3"/>
        <v>7.51</v>
      </c>
      <c r="L102" s="22" t="str">
        <f>IF(VLOOKUP($B102,[1]Q3!$B:$J,8,FALSE)="Sys Lim",_xlfn.LET(_xlpm.x,_xlfn.XLOOKUP($B102,[1]Q3!$B:$B,[1]Q3!$J:$J),IF(_xlpm.x="","",_xlpm.x)),"")</f>
        <v/>
      </c>
    </row>
    <row r="103" spans="1:12" ht="13.8" x14ac:dyDescent="0.3">
      <c r="A103" s="38" t="s">
        <v>2083</v>
      </c>
      <c r="B103" s="25" t="s">
        <v>44</v>
      </c>
      <c r="C103" s="22" t="s">
        <v>45</v>
      </c>
      <c r="D103" s="21">
        <v>32509</v>
      </c>
      <c r="E103" s="25" t="s">
        <v>2</v>
      </c>
      <c r="F103" s="26">
        <v>9</v>
      </c>
      <c r="G103" s="25" t="s">
        <v>2076</v>
      </c>
      <c r="H103" s="27">
        <v>5.14</v>
      </c>
      <c r="I103" s="27">
        <f>_xlfn.XLOOKUP($B103,[1]Q3!$B:$B,[1]Q3!$L:$L)</f>
        <v>5.13</v>
      </c>
      <c r="J103" s="27">
        <f t="shared" si="2"/>
        <v>-9.9999999999997868E-3</v>
      </c>
      <c r="K103" s="27">
        <f t="shared" si="3"/>
        <v>5.13</v>
      </c>
      <c r="L103" s="22" t="str">
        <f>IF(VLOOKUP($B103,[1]Q3!$B:$J,8,FALSE)="Sys Lim",_xlfn.LET(_xlpm.x,_xlfn.XLOOKUP($B103,[1]Q3!$B:$B,[1]Q3!$J:$J),IF(_xlpm.x="","",_xlpm.x)),"")</f>
        <v/>
      </c>
    </row>
    <row r="104" spans="1:12" ht="13.8" x14ac:dyDescent="0.3">
      <c r="A104" s="38" t="s">
        <v>2083</v>
      </c>
      <c r="B104" s="25" t="s">
        <v>46</v>
      </c>
      <c r="C104" s="22" t="s">
        <v>47</v>
      </c>
      <c r="D104" s="21">
        <v>40909</v>
      </c>
      <c r="E104" s="25" t="s">
        <v>2</v>
      </c>
      <c r="F104" s="26">
        <v>9</v>
      </c>
      <c r="G104" s="25" t="s">
        <v>2076</v>
      </c>
      <c r="H104" s="27">
        <v>5.66</v>
      </c>
      <c r="I104" s="27">
        <f>_xlfn.XLOOKUP($B104,[1]Q3!$B:$B,[1]Q3!$L:$L)</f>
        <v>5.58</v>
      </c>
      <c r="J104" s="27">
        <f t="shared" si="2"/>
        <v>-8.0000000000000071E-2</v>
      </c>
      <c r="K104" s="27">
        <f t="shared" si="3"/>
        <v>5.58</v>
      </c>
      <c r="L104" s="22" t="str">
        <f>IF(VLOOKUP($B104,[1]Q3!$B:$J,8,FALSE)="Sys Lim",_xlfn.LET(_xlpm.x,_xlfn.XLOOKUP($B104,[1]Q3!$B:$B,[1]Q3!$J:$J),IF(_xlpm.x="","",_xlpm.x)),"")</f>
        <v/>
      </c>
    </row>
    <row r="105" spans="1:12" ht="13.8" x14ac:dyDescent="0.3">
      <c r="A105" s="38" t="s">
        <v>2083</v>
      </c>
      <c r="B105" s="25" t="s">
        <v>48</v>
      </c>
      <c r="C105" s="22" t="s">
        <v>49</v>
      </c>
      <c r="D105" s="21">
        <v>38718</v>
      </c>
      <c r="E105" s="25" t="s">
        <v>2</v>
      </c>
      <c r="F105" s="26">
        <v>30</v>
      </c>
      <c r="G105" s="25">
        <v>0</v>
      </c>
      <c r="H105" s="27">
        <v>0.61</v>
      </c>
      <c r="I105" s="27">
        <f>_xlfn.XLOOKUP($B105,[1]Q3!$B:$B,[1]Q3!$L:$L)</f>
        <v>0.61</v>
      </c>
      <c r="J105" s="27">
        <f t="shared" si="2"/>
        <v>0</v>
      </c>
      <c r="K105" s="27">
        <f t="shared" si="3"/>
        <v>0.61</v>
      </c>
      <c r="L105" s="22" t="str">
        <f>IF(VLOOKUP($B105,[1]Q3!$B:$J,8,FALSE)="Sys Lim",_xlfn.LET(_xlpm.x,_xlfn.XLOOKUP($B105,[1]Q3!$B:$B,[1]Q3!$J:$J),IF(_xlpm.x="","",_xlpm.x)),"")</f>
        <v/>
      </c>
    </row>
    <row r="106" spans="1:12" ht="13.8" x14ac:dyDescent="0.3">
      <c r="A106" s="38" t="s">
        <v>2083</v>
      </c>
      <c r="B106" s="25" t="s">
        <v>1773</v>
      </c>
      <c r="C106" s="22" t="s">
        <v>1774</v>
      </c>
      <c r="D106" s="21">
        <v>45748</v>
      </c>
      <c r="E106" s="25" t="s">
        <v>2</v>
      </c>
      <c r="F106" s="26">
        <v>9</v>
      </c>
      <c r="G106" s="25">
        <v>0</v>
      </c>
      <c r="H106" s="27">
        <v>1.57</v>
      </c>
      <c r="I106" s="27">
        <f>_xlfn.XLOOKUP($B106,[1]Q3!$B:$B,[1]Q3!$L:$L)</f>
        <v>1.87</v>
      </c>
      <c r="J106" s="27">
        <f t="shared" si="2"/>
        <v>0.30000000000000004</v>
      </c>
      <c r="K106" s="27">
        <f t="shared" si="3"/>
        <v>1.87</v>
      </c>
      <c r="L106" s="22" t="str">
        <f>IF(VLOOKUP($B106,[1]Q3!$B:$J,8,FALSE)="Sys Lim",_xlfn.LET(_xlpm.x,_xlfn.XLOOKUP($B106,[1]Q3!$B:$B,[1]Q3!$J:$J),IF(_xlpm.x="","",_xlpm.x)),"")</f>
        <v/>
      </c>
    </row>
    <row r="107" spans="1:12" ht="13.8" x14ac:dyDescent="0.3">
      <c r="A107" s="38" t="s">
        <v>2083</v>
      </c>
      <c r="B107" s="25" t="s">
        <v>1202</v>
      </c>
      <c r="C107" s="22" t="s">
        <v>1203</v>
      </c>
      <c r="D107" s="21">
        <v>44927</v>
      </c>
      <c r="E107" s="25" t="s">
        <v>2</v>
      </c>
      <c r="F107" s="26">
        <v>9</v>
      </c>
      <c r="G107" s="25">
        <v>0</v>
      </c>
      <c r="H107" s="27">
        <v>2.4900000000000002</v>
      </c>
      <c r="I107" s="27">
        <f>_xlfn.XLOOKUP($B107,[1]Q3!$B:$B,[1]Q3!$L:$L)</f>
        <v>2.36</v>
      </c>
      <c r="J107" s="27">
        <f t="shared" si="2"/>
        <v>-0.13000000000000034</v>
      </c>
      <c r="K107" s="27">
        <f t="shared" si="3"/>
        <v>2.36</v>
      </c>
      <c r="L107" s="22" t="str">
        <f>IF(VLOOKUP($B107,[1]Q3!$B:$J,8,FALSE)="Sys Lim",_xlfn.LET(_xlpm.x,_xlfn.XLOOKUP($B107,[1]Q3!$B:$B,[1]Q3!$J:$J),IF(_xlpm.x="","",_xlpm.x)),"")</f>
        <v/>
      </c>
    </row>
    <row r="108" spans="1:12" ht="13.8" x14ac:dyDescent="0.3">
      <c r="A108" s="38" t="s">
        <v>2083</v>
      </c>
      <c r="B108" s="28" t="s">
        <v>50</v>
      </c>
      <c r="C108" s="29" t="s">
        <v>51</v>
      </c>
      <c r="D108" s="21">
        <v>36161</v>
      </c>
      <c r="E108" s="28" t="s">
        <v>2</v>
      </c>
      <c r="F108" s="30">
        <v>9</v>
      </c>
      <c r="G108" s="25">
        <v>0</v>
      </c>
      <c r="H108" s="27">
        <v>44.33</v>
      </c>
      <c r="I108" s="27">
        <f>_xlfn.XLOOKUP($B108,[1]Q3!$B:$B,[1]Q3!$L:$L)</f>
        <v>41.92</v>
      </c>
      <c r="J108" s="27">
        <f t="shared" si="2"/>
        <v>-2.4099999999999966</v>
      </c>
      <c r="K108" s="27">
        <f t="shared" si="3"/>
        <v>41.92</v>
      </c>
      <c r="L108" s="22" t="str">
        <f>IF(VLOOKUP($B108,[1]Q3!$B:$J,8,FALSE)="Sys Lim",_xlfn.LET(_xlpm.x,_xlfn.XLOOKUP($B108,[1]Q3!$B:$B,[1]Q3!$J:$J),IF(_xlpm.x="","",_xlpm.x)),"")</f>
        <v/>
      </c>
    </row>
    <row r="109" spans="1:12" ht="13.8" x14ac:dyDescent="0.3">
      <c r="A109" s="38" t="s">
        <v>2083</v>
      </c>
      <c r="B109" s="25" t="s">
        <v>52</v>
      </c>
      <c r="C109" s="22" t="s">
        <v>53</v>
      </c>
      <c r="D109" s="21">
        <v>37622</v>
      </c>
      <c r="E109" s="25" t="s">
        <v>2</v>
      </c>
      <c r="F109" s="26">
        <v>9</v>
      </c>
      <c r="G109" s="25">
        <v>0</v>
      </c>
      <c r="H109" s="27">
        <v>10.5</v>
      </c>
      <c r="I109" s="27">
        <f>_xlfn.XLOOKUP($B109,[1]Q3!$B:$B,[1]Q3!$L:$L)</f>
        <v>10.5</v>
      </c>
      <c r="J109" s="27">
        <f t="shared" si="2"/>
        <v>0</v>
      </c>
      <c r="K109" s="27">
        <f t="shared" si="3"/>
        <v>10.5</v>
      </c>
      <c r="L109" s="22" t="str">
        <f>IF(VLOOKUP($B109,[1]Q3!$B:$J,8,FALSE)="Sys Lim",_xlfn.LET(_xlpm.x,_xlfn.XLOOKUP($B109,[1]Q3!$B:$B,[1]Q3!$J:$J),IF(_xlpm.x="","",_xlpm.x)),"")</f>
        <v/>
      </c>
    </row>
    <row r="110" spans="1:12" ht="13.8" x14ac:dyDescent="0.3">
      <c r="A110" s="38" t="s">
        <v>2083</v>
      </c>
      <c r="B110" s="25" t="s">
        <v>54</v>
      </c>
      <c r="C110" s="22" t="s">
        <v>55</v>
      </c>
      <c r="D110" s="21">
        <v>37622</v>
      </c>
      <c r="E110" s="25" t="s">
        <v>2</v>
      </c>
      <c r="F110" s="26">
        <v>9</v>
      </c>
      <c r="G110" s="25">
        <v>0</v>
      </c>
      <c r="H110" s="27">
        <v>22.81</v>
      </c>
      <c r="I110" s="27">
        <f>_xlfn.XLOOKUP($B110,[1]Q3!$B:$B,[1]Q3!$L:$L)</f>
        <v>19.850000000000001</v>
      </c>
      <c r="J110" s="27">
        <f t="shared" si="2"/>
        <v>-2.9599999999999973</v>
      </c>
      <c r="K110" s="27">
        <f t="shared" si="3"/>
        <v>19.850000000000001</v>
      </c>
      <c r="L110" s="22" t="str">
        <f>IF(VLOOKUP($B110,[1]Q3!$B:$J,8,FALSE)="Sys Lim",_xlfn.LET(_xlpm.x,_xlfn.XLOOKUP($B110,[1]Q3!$B:$B,[1]Q3!$J:$J),IF(_xlpm.x="","",_xlpm.x)),"")</f>
        <v/>
      </c>
    </row>
    <row r="111" spans="1:12" ht="13.8" x14ac:dyDescent="0.3">
      <c r="A111" s="38" t="s">
        <v>2083</v>
      </c>
      <c r="B111" s="25" t="s">
        <v>56</v>
      </c>
      <c r="C111" s="22" t="s">
        <v>57</v>
      </c>
      <c r="D111" s="21">
        <v>30682</v>
      </c>
      <c r="E111" s="25" t="s">
        <v>2</v>
      </c>
      <c r="F111" s="26">
        <v>30</v>
      </c>
      <c r="G111" s="25">
        <v>0</v>
      </c>
      <c r="H111" s="27">
        <v>0.64</v>
      </c>
      <c r="I111" s="27">
        <f>_xlfn.XLOOKUP($B111,[1]Q3!$B:$B,[1]Q3!$L:$L)</f>
        <v>0.61</v>
      </c>
      <c r="J111" s="27">
        <f t="shared" si="2"/>
        <v>-3.0000000000000027E-2</v>
      </c>
      <c r="K111" s="27">
        <f t="shared" si="3"/>
        <v>0.61</v>
      </c>
      <c r="L111" s="22" t="str">
        <f>IF(VLOOKUP($B111,[1]Q3!$B:$J,8,FALSE)="Sys Lim",_xlfn.LET(_xlpm.x,_xlfn.XLOOKUP($B111,[1]Q3!$B:$B,[1]Q3!$J:$J),IF(_xlpm.x="","",_xlpm.x)),"")</f>
        <v/>
      </c>
    </row>
    <row r="112" spans="1:12" ht="13.8" x14ac:dyDescent="0.3">
      <c r="A112" s="38" t="s">
        <v>2083</v>
      </c>
      <c r="B112" s="25" t="s">
        <v>58</v>
      </c>
      <c r="C112" s="22" t="s">
        <v>59</v>
      </c>
      <c r="D112" s="21">
        <v>43739</v>
      </c>
      <c r="E112" s="25" t="s">
        <v>2</v>
      </c>
      <c r="F112" s="26">
        <v>9</v>
      </c>
      <c r="G112" s="25" t="s">
        <v>2076</v>
      </c>
      <c r="H112" s="27">
        <v>3.51</v>
      </c>
      <c r="I112" s="27">
        <f>_xlfn.XLOOKUP($B112,[1]Q3!$B:$B,[1]Q3!$L:$L)</f>
        <v>3.52</v>
      </c>
      <c r="J112" s="27">
        <f t="shared" si="2"/>
        <v>1.0000000000000231E-2</v>
      </c>
      <c r="K112" s="27">
        <f t="shared" si="3"/>
        <v>3.52</v>
      </c>
      <c r="L112" s="22" t="str">
        <f>IF(VLOOKUP($B112,[1]Q3!$B:$J,8,FALSE)="Sys Lim",_xlfn.LET(_xlpm.x,_xlfn.XLOOKUP($B112,[1]Q3!$B:$B,[1]Q3!$J:$J),IF(_xlpm.x="","",_xlpm.x)),"")</f>
        <v/>
      </c>
    </row>
    <row r="113" spans="1:12" ht="13.8" x14ac:dyDescent="0.3">
      <c r="A113" s="38" t="s">
        <v>2083</v>
      </c>
      <c r="B113" s="28" t="s">
        <v>805</v>
      </c>
      <c r="C113" s="29" t="s">
        <v>806</v>
      </c>
      <c r="D113" s="21">
        <v>29952</v>
      </c>
      <c r="E113" s="28" t="s">
        <v>2</v>
      </c>
      <c r="F113" s="30">
        <v>30</v>
      </c>
      <c r="G113" s="25">
        <v>0</v>
      </c>
      <c r="H113" s="27">
        <v>183.26</v>
      </c>
      <c r="I113" s="27">
        <f>_xlfn.XLOOKUP($B113,[1]Q3!$B:$B,[1]Q3!$L:$L)</f>
        <v>183.26</v>
      </c>
      <c r="J113" s="27">
        <f t="shared" si="2"/>
        <v>0</v>
      </c>
      <c r="K113" s="27">
        <f t="shared" si="3"/>
        <v>183.26</v>
      </c>
      <c r="L113" s="22" t="str">
        <f>IF(VLOOKUP($B113,[1]Q3!$B:$J,8,FALSE)="Sys Lim",_xlfn.LET(_xlpm.x,_xlfn.XLOOKUP($B113,[1]Q3!$B:$B,[1]Q3!$J:$J),IF(_xlpm.x="","",_xlpm.x)),"")</f>
        <v/>
      </c>
    </row>
    <row r="114" spans="1:12" ht="13.8" x14ac:dyDescent="0.3">
      <c r="A114" s="38" t="s">
        <v>2083</v>
      </c>
      <c r="B114" s="25" t="s">
        <v>60</v>
      </c>
      <c r="C114" s="22" t="s">
        <v>61</v>
      </c>
      <c r="D114" s="21">
        <v>31413</v>
      </c>
      <c r="E114" s="25" t="s">
        <v>2</v>
      </c>
      <c r="F114" s="26">
        <v>30</v>
      </c>
      <c r="G114" s="25">
        <v>0</v>
      </c>
      <c r="H114" s="27">
        <v>1.22</v>
      </c>
      <c r="I114" s="27">
        <f>_xlfn.XLOOKUP($B114,[1]Q3!$B:$B,[1]Q3!$L:$L)</f>
        <v>0.97</v>
      </c>
      <c r="J114" s="27">
        <f t="shared" si="2"/>
        <v>-0.25</v>
      </c>
      <c r="K114" s="27">
        <f t="shared" si="3"/>
        <v>0.97</v>
      </c>
      <c r="L114" s="22" t="str">
        <f>IF(VLOOKUP($B114,[1]Q3!$B:$J,8,FALSE)="Sys Lim",_xlfn.LET(_xlpm.x,_xlfn.XLOOKUP($B114,[1]Q3!$B:$B,[1]Q3!$J:$J),IF(_xlpm.x="","",_xlpm.x)),"")</f>
        <v/>
      </c>
    </row>
    <row r="115" spans="1:12" ht="13.8" x14ac:dyDescent="0.3">
      <c r="A115" s="38" t="s">
        <v>2083</v>
      </c>
      <c r="B115" s="25" t="s">
        <v>62</v>
      </c>
      <c r="C115" s="22" t="s">
        <v>63</v>
      </c>
      <c r="D115" s="21">
        <v>39083</v>
      </c>
      <c r="E115" s="25" t="s">
        <v>2</v>
      </c>
      <c r="F115" s="26">
        <v>9</v>
      </c>
      <c r="G115" s="25" t="s">
        <v>2076</v>
      </c>
      <c r="H115" s="27">
        <v>0.49</v>
      </c>
      <c r="I115" s="27">
        <f>_xlfn.XLOOKUP($B115,[1]Q3!$B:$B,[1]Q3!$L:$L)</f>
        <v>0.49</v>
      </c>
      <c r="J115" s="27">
        <f t="shared" si="2"/>
        <v>0</v>
      </c>
      <c r="K115" s="27">
        <f t="shared" si="3"/>
        <v>0.49</v>
      </c>
      <c r="L115" s="22" t="str">
        <f>IF(VLOOKUP($B115,[1]Q3!$B:$J,8,FALSE)="Sys Lim",_xlfn.LET(_xlpm.x,_xlfn.XLOOKUP($B115,[1]Q3!$B:$B,[1]Q3!$J:$J),IF(_xlpm.x="","",_xlpm.x)),"")</f>
        <v/>
      </c>
    </row>
    <row r="116" spans="1:12" ht="13.8" x14ac:dyDescent="0.3">
      <c r="A116" s="38" t="s">
        <v>2083</v>
      </c>
      <c r="B116" s="28" t="s">
        <v>1461</v>
      </c>
      <c r="C116" s="29" t="s">
        <v>1462</v>
      </c>
      <c r="D116" s="21">
        <v>45200</v>
      </c>
      <c r="E116" s="28" t="s">
        <v>2</v>
      </c>
      <c r="F116" s="30">
        <v>9</v>
      </c>
      <c r="G116" s="25" t="s">
        <v>2076</v>
      </c>
      <c r="H116" s="27">
        <v>10.79</v>
      </c>
      <c r="I116" s="27">
        <f>_xlfn.XLOOKUP($B116,[1]Q3!$B:$B,[1]Q3!$L:$L)</f>
        <v>11</v>
      </c>
      <c r="J116" s="27">
        <f t="shared" si="2"/>
        <v>0.21000000000000085</v>
      </c>
      <c r="K116" s="27">
        <f t="shared" si="3"/>
        <v>11</v>
      </c>
      <c r="L116" s="22" t="str">
        <f>IF(VLOOKUP($B116,[1]Q3!$B:$J,8,FALSE)="Sys Lim",_xlfn.LET(_xlpm.x,_xlfn.XLOOKUP($B116,[1]Q3!$B:$B,[1]Q3!$J:$J),IF(_xlpm.x="","",_xlpm.x)),"")</f>
        <v/>
      </c>
    </row>
    <row r="117" spans="1:12" ht="13.8" x14ac:dyDescent="0.3">
      <c r="A117" s="38" t="s">
        <v>2083</v>
      </c>
      <c r="B117" s="25" t="s">
        <v>64</v>
      </c>
      <c r="C117" s="22" t="s">
        <v>65</v>
      </c>
      <c r="D117" s="21">
        <v>31413</v>
      </c>
      <c r="E117" s="25" t="s">
        <v>2</v>
      </c>
      <c r="F117" s="26">
        <v>30</v>
      </c>
      <c r="G117" s="25">
        <v>0</v>
      </c>
      <c r="H117" s="27">
        <v>4.29</v>
      </c>
      <c r="I117" s="27">
        <f>_xlfn.XLOOKUP($B117,[1]Q3!$B:$B,[1]Q3!$L:$L)</f>
        <v>3.4</v>
      </c>
      <c r="J117" s="27">
        <f t="shared" si="2"/>
        <v>-0.89000000000000012</v>
      </c>
      <c r="K117" s="27">
        <f t="shared" si="3"/>
        <v>3.4</v>
      </c>
      <c r="L117" s="22" t="str">
        <f>IF(VLOOKUP($B117,[1]Q3!$B:$J,8,FALSE)="Sys Lim",_xlfn.LET(_xlpm.x,_xlfn.XLOOKUP($B117,[1]Q3!$B:$B,[1]Q3!$J:$J),IF(_xlpm.x="","",_xlpm.x)),"")</f>
        <v/>
      </c>
    </row>
    <row r="118" spans="1:12" ht="13.8" x14ac:dyDescent="0.3">
      <c r="A118" s="38" t="s">
        <v>2083</v>
      </c>
      <c r="B118" s="25" t="s">
        <v>1463</v>
      </c>
      <c r="C118" s="22" t="s">
        <v>1464</v>
      </c>
      <c r="D118" s="21">
        <v>45292</v>
      </c>
      <c r="E118" s="25" t="s">
        <v>2</v>
      </c>
      <c r="F118" s="26">
        <v>30</v>
      </c>
      <c r="G118" s="25">
        <v>0</v>
      </c>
      <c r="H118" s="27">
        <v>48.9</v>
      </c>
      <c r="I118" s="27">
        <f>_xlfn.XLOOKUP($B118,[1]Q3!$B:$B,[1]Q3!$L:$L)</f>
        <v>48.9</v>
      </c>
      <c r="J118" s="27">
        <f t="shared" si="2"/>
        <v>0</v>
      </c>
      <c r="K118" s="27">
        <f t="shared" si="3"/>
        <v>48.9</v>
      </c>
      <c r="L118" s="22" t="str">
        <f>IF(VLOOKUP($B118,[1]Q3!$B:$J,8,FALSE)="Sys Lim",_xlfn.LET(_xlpm.x,_xlfn.XLOOKUP($B118,[1]Q3!$B:$B,[1]Q3!$J:$J),IF(_xlpm.x="","",_xlpm.x)),"")</f>
        <v/>
      </c>
    </row>
    <row r="119" spans="1:12" ht="27.6" x14ac:dyDescent="0.3">
      <c r="A119" s="38" t="s">
        <v>2084</v>
      </c>
      <c r="B119" s="25" t="s">
        <v>1032</v>
      </c>
      <c r="C119" s="22" t="s">
        <v>1033</v>
      </c>
      <c r="D119" s="21">
        <v>39448</v>
      </c>
      <c r="E119" s="25" t="s">
        <v>2</v>
      </c>
      <c r="F119" s="26">
        <v>30</v>
      </c>
      <c r="G119" s="25" t="s">
        <v>2076</v>
      </c>
      <c r="H119" s="27">
        <v>0.76</v>
      </c>
      <c r="I119" s="27" t="e">
        <f>_xlfn.XLOOKUP($B119,[1]Q3!$B:$B,[1]Q3!$L:$L)</f>
        <v>#N/A</v>
      </c>
      <c r="J119" s="27" t="e">
        <f t="shared" si="2"/>
        <v>#N/A</v>
      </c>
      <c r="K119" s="27">
        <f t="shared" si="3"/>
        <v>0.76</v>
      </c>
      <c r="L119" s="22" t="e">
        <f>IF(VLOOKUP($B119,[1]Q3!$B:$J,8,FALSE)="Sys Lim",_xlfn.LET(_xlpm.x,_xlfn.XLOOKUP($B119,[1]Q3!$B:$B,[1]Q3!$J:$J),IF(_xlpm.x="","",_xlpm.x)),"")</f>
        <v>#N/A</v>
      </c>
    </row>
    <row r="120" spans="1:12" ht="13.8" x14ac:dyDescent="0.3">
      <c r="A120" s="38" t="s">
        <v>2083</v>
      </c>
      <c r="B120" s="25" t="s">
        <v>807</v>
      </c>
      <c r="C120" s="22" t="s">
        <v>1959</v>
      </c>
      <c r="D120" s="21">
        <v>41640</v>
      </c>
      <c r="E120" s="25" t="s">
        <v>2</v>
      </c>
      <c r="F120" s="26">
        <v>30</v>
      </c>
      <c r="G120" s="25" t="s">
        <v>2076</v>
      </c>
      <c r="H120" s="27">
        <v>7.27</v>
      </c>
      <c r="I120" s="27">
        <f>_xlfn.XLOOKUP($B120,[1]Q3!$B:$B,[1]Q3!$L:$L)</f>
        <v>7.46</v>
      </c>
      <c r="J120" s="27">
        <f t="shared" si="2"/>
        <v>0.19000000000000039</v>
      </c>
      <c r="K120" s="27">
        <f t="shared" si="3"/>
        <v>7.46</v>
      </c>
      <c r="L120" s="22" t="str">
        <f>IF(VLOOKUP($B120,[1]Q3!$B:$J,8,FALSE)="Sys Lim",_xlfn.LET(_xlpm.x,_xlfn.XLOOKUP($B120,[1]Q3!$B:$B,[1]Q3!$J:$J),IF(_xlpm.x="","",_xlpm.x)),"")</f>
        <v/>
      </c>
    </row>
    <row r="121" spans="1:12" ht="13.8" x14ac:dyDescent="0.3">
      <c r="A121" s="38" t="s">
        <v>2083</v>
      </c>
      <c r="B121" s="25" t="s">
        <v>1204</v>
      </c>
      <c r="C121" s="22" t="s">
        <v>1205</v>
      </c>
      <c r="D121" s="21">
        <v>45292</v>
      </c>
      <c r="E121" s="25" t="s">
        <v>2</v>
      </c>
      <c r="F121" s="26">
        <v>30</v>
      </c>
      <c r="G121" s="25" t="s">
        <v>2076</v>
      </c>
      <c r="H121" s="27">
        <v>6.02</v>
      </c>
      <c r="I121" s="27">
        <f>_xlfn.XLOOKUP($B121,[1]Q3!$B:$B,[1]Q3!$L:$L)</f>
        <v>6.19</v>
      </c>
      <c r="J121" s="27">
        <f t="shared" si="2"/>
        <v>0.17000000000000082</v>
      </c>
      <c r="K121" s="27">
        <f t="shared" si="3"/>
        <v>6.19</v>
      </c>
      <c r="L121" s="22" t="str">
        <f>IF(VLOOKUP($B121,[1]Q3!$B:$J,8,FALSE)="Sys Lim",_xlfn.LET(_xlpm.x,_xlfn.XLOOKUP($B121,[1]Q3!$B:$B,[1]Q3!$J:$J),IF(_xlpm.x="","",_xlpm.x)),"")</f>
        <v/>
      </c>
    </row>
    <row r="122" spans="1:12" ht="13.8" x14ac:dyDescent="0.3">
      <c r="A122" s="38" t="s">
        <v>2083</v>
      </c>
      <c r="B122" s="25" t="s">
        <v>66</v>
      </c>
      <c r="C122" s="22" t="s">
        <v>67</v>
      </c>
      <c r="D122" s="21">
        <v>36526</v>
      </c>
      <c r="E122" s="25" t="s">
        <v>2</v>
      </c>
      <c r="F122" s="26">
        <v>9</v>
      </c>
      <c r="G122" s="25" t="s">
        <v>2076</v>
      </c>
      <c r="H122" s="27">
        <v>1.94</v>
      </c>
      <c r="I122" s="27">
        <f>_xlfn.XLOOKUP($B122,[1]Q3!$B:$B,[1]Q3!$L:$L)</f>
        <v>1.89</v>
      </c>
      <c r="J122" s="27">
        <f t="shared" si="2"/>
        <v>-5.0000000000000044E-2</v>
      </c>
      <c r="K122" s="27">
        <f t="shared" si="3"/>
        <v>1.89</v>
      </c>
      <c r="L122" s="22" t="str">
        <f>IF(VLOOKUP($B122,[1]Q3!$B:$J,8,FALSE)="Sys Lim",_xlfn.LET(_xlpm.x,_xlfn.XLOOKUP($B122,[1]Q3!$B:$B,[1]Q3!$J:$J),IF(_xlpm.x="","",_xlpm.x)),"")</f>
        <v/>
      </c>
    </row>
    <row r="123" spans="1:12" ht="13.8" x14ac:dyDescent="0.3">
      <c r="A123" s="38" t="s">
        <v>2083</v>
      </c>
      <c r="B123" s="25" t="s">
        <v>1206</v>
      </c>
      <c r="C123" s="22" t="s">
        <v>1207</v>
      </c>
      <c r="D123" s="21">
        <v>45108</v>
      </c>
      <c r="E123" s="25" t="s">
        <v>2</v>
      </c>
      <c r="F123" s="26">
        <v>30</v>
      </c>
      <c r="G123" s="25">
        <v>0</v>
      </c>
      <c r="H123" s="27">
        <v>2.29</v>
      </c>
      <c r="I123" s="27">
        <f>_xlfn.XLOOKUP($B123,[1]Q3!$B:$B,[1]Q3!$L:$L)</f>
        <v>2.27</v>
      </c>
      <c r="J123" s="27">
        <f t="shared" si="2"/>
        <v>-2.0000000000000018E-2</v>
      </c>
      <c r="K123" s="27">
        <f t="shared" si="3"/>
        <v>2.27</v>
      </c>
      <c r="L123" s="22" t="str">
        <f>IF(VLOOKUP($B123,[1]Q3!$B:$J,8,FALSE)="Sys Lim",_xlfn.LET(_xlpm.x,_xlfn.XLOOKUP($B123,[1]Q3!$B:$B,[1]Q3!$J:$J),IF(_xlpm.x="","",_xlpm.x)),"")</f>
        <v/>
      </c>
    </row>
    <row r="124" spans="1:12" ht="13.8" x14ac:dyDescent="0.3">
      <c r="A124" s="38" t="s">
        <v>2083</v>
      </c>
      <c r="B124" s="28" t="s">
        <v>1807</v>
      </c>
      <c r="C124" s="29" t="s">
        <v>1808</v>
      </c>
      <c r="D124" s="21">
        <v>45931</v>
      </c>
      <c r="E124" s="28" t="s">
        <v>2</v>
      </c>
      <c r="F124" s="30">
        <v>9</v>
      </c>
      <c r="G124" s="25">
        <v>0</v>
      </c>
      <c r="H124" s="27">
        <v>1.68</v>
      </c>
      <c r="I124" s="27">
        <f>_xlfn.XLOOKUP($B124,[1]Q3!$B:$B,[1]Q3!$L:$L)</f>
        <v>1.77</v>
      </c>
      <c r="J124" s="27">
        <f t="shared" si="2"/>
        <v>9.000000000000008E-2</v>
      </c>
      <c r="K124" s="27">
        <f t="shared" si="3"/>
        <v>1.77</v>
      </c>
      <c r="L124" s="22" t="str">
        <f>IF(VLOOKUP($B124,[1]Q3!$B:$J,8,FALSE)="Sys Lim",_xlfn.LET(_xlpm.x,_xlfn.XLOOKUP($B124,[1]Q3!$B:$B,[1]Q3!$J:$J),IF(_xlpm.x="","",_xlpm.x)),"")</f>
        <v/>
      </c>
    </row>
    <row r="125" spans="1:12" ht="13.8" x14ac:dyDescent="0.3">
      <c r="A125" s="38" t="s">
        <v>2083</v>
      </c>
      <c r="B125" s="25" t="s">
        <v>808</v>
      </c>
      <c r="C125" s="22" t="s">
        <v>809</v>
      </c>
      <c r="D125" s="21">
        <v>40179</v>
      </c>
      <c r="E125" s="25" t="s">
        <v>2</v>
      </c>
      <c r="F125" s="26">
        <v>30</v>
      </c>
      <c r="G125" s="25" t="s">
        <v>2076</v>
      </c>
      <c r="H125" s="27">
        <v>0.1</v>
      </c>
      <c r="I125" s="27">
        <f>_xlfn.XLOOKUP($B125,[1]Q3!$B:$B,[1]Q3!$L:$L)</f>
        <v>0.11</v>
      </c>
      <c r="J125" s="27">
        <f t="shared" si="2"/>
        <v>9.999999999999995E-3</v>
      </c>
      <c r="K125" s="27">
        <f t="shared" si="3"/>
        <v>0.11</v>
      </c>
      <c r="L125" s="22" t="str">
        <f>IF(VLOOKUP($B125,[1]Q3!$B:$J,8,FALSE)="Sys Lim",_xlfn.LET(_xlpm.x,_xlfn.XLOOKUP($B125,[1]Q3!$B:$B,[1]Q3!$J:$J),IF(_xlpm.x="","",_xlpm.x)),"")</f>
        <v/>
      </c>
    </row>
    <row r="126" spans="1:12" ht="13.8" x14ac:dyDescent="0.3">
      <c r="A126" s="38" t="s">
        <v>2083</v>
      </c>
      <c r="B126" s="25" t="s">
        <v>1809</v>
      </c>
      <c r="C126" s="22" t="s">
        <v>1810</v>
      </c>
      <c r="D126" s="21">
        <v>45931</v>
      </c>
      <c r="E126" s="25" t="s">
        <v>2</v>
      </c>
      <c r="F126" s="26">
        <v>30</v>
      </c>
      <c r="G126" s="25">
        <v>0</v>
      </c>
      <c r="H126" s="27">
        <v>0.1</v>
      </c>
      <c r="I126" s="27">
        <f>_xlfn.XLOOKUP($B126,[1]Q3!$B:$B,[1]Q3!$L:$L)</f>
        <v>0.13</v>
      </c>
      <c r="J126" s="27">
        <f t="shared" si="2"/>
        <v>0.03</v>
      </c>
      <c r="K126" s="27">
        <f t="shared" si="3"/>
        <v>0.13</v>
      </c>
      <c r="L126" s="22" t="str">
        <f>IF(VLOOKUP($B126,[1]Q3!$B:$J,8,FALSE)="Sys Lim",_xlfn.LET(_xlpm.x,_xlfn.XLOOKUP($B126,[1]Q3!$B:$B,[1]Q3!$J:$J),IF(_xlpm.x="","",_xlpm.x)),"")</f>
        <v/>
      </c>
    </row>
    <row r="127" spans="1:12" ht="27.6" x14ac:dyDescent="0.3">
      <c r="A127" s="38" t="s">
        <v>2084</v>
      </c>
      <c r="B127" s="25" t="s">
        <v>810</v>
      </c>
      <c r="C127" s="22" t="s">
        <v>811</v>
      </c>
      <c r="D127" s="21">
        <v>29952</v>
      </c>
      <c r="E127" s="25" t="s">
        <v>2</v>
      </c>
      <c r="F127" s="26">
        <v>30</v>
      </c>
      <c r="G127" s="25" t="s">
        <v>2076</v>
      </c>
      <c r="H127" s="27">
        <v>56.42</v>
      </c>
      <c r="I127" s="27" t="e">
        <f>_xlfn.XLOOKUP($B127,[1]Q3!$B:$B,[1]Q3!$L:$L)</f>
        <v>#N/A</v>
      </c>
      <c r="J127" s="27" t="e">
        <f t="shared" si="2"/>
        <v>#N/A</v>
      </c>
      <c r="K127" s="27">
        <f t="shared" si="3"/>
        <v>56.42</v>
      </c>
      <c r="L127" s="22" t="e">
        <f>IF(VLOOKUP($B127,[1]Q3!$B:$J,8,FALSE)="Sys Lim",_xlfn.LET(_xlpm.x,_xlfn.XLOOKUP($B127,[1]Q3!$B:$B,[1]Q3!$J:$J),IF(_xlpm.x="","",_xlpm.x)),"")</f>
        <v>#N/A</v>
      </c>
    </row>
    <row r="128" spans="1:12" ht="13.8" x14ac:dyDescent="0.3">
      <c r="A128" s="38" t="s">
        <v>2083</v>
      </c>
      <c r="B128" s="25" t="s">
        <v>68</v>
      </c>
      <c r="C128" s="22" t="s">
        <v>69</v>
      </c>
      <c r="D128" s="21">
        <v>34335</v>
      </c>
      <c r="E128" s="25" t="s">
        <v>2</v>
      </c>
      <c r="F128" s="26">
        <v>9</v>
      </c>
      <c r="G128" s="25">
        <v>0</v>
      </c>
      <c r="H128" s="27">
        <v>178.05</v>
      </c>
      <c r="I128" s="27">
        <f>_xlfn.XLOOKUP($B128,[1]Q3!$B:$B,[1]Q3!$L:$L)</f>
        <v>186.11</v>
      </c>
      <c r="J128" s="27">
        <f t="shared" si="2"/>
        <v>8.0600000000000023</v>
      </c>
      <c r="K128" s="27">
        <f t="shared" si="3"/>
        <v>186.11</v>
      </c>
      <c r="L128" s="22" t="str">
        <f>IF(VLOOKUP($B128,[1]Q3!$B:$J,8,FALSE)="Sys Lim",_xlfn.LET(_xlpm.x,_xlfn.XLOOKUP($B128,[1]Q3!$B:$B,[1]Q3!$J:$J),IF(_xlpm.x="","",_xlpm.x)),"")</f>
        <v/>
      </c>
    </row>
    <row r="129" spans="1:12" ht="13.8" x14ac:dyDescent="0.3">
      <c r="A129" s="38" t="s">
        <v>2083</v>
      </c>
      <c r="B129" s="25" t="s">
        <v>70</v>
      </c>
      <c r="C129" s="22" t="s">
        <v>71</v>
      </c>
      <c r="D129" s="21">
        <v>36161</v>
      </c>
      <c r="E129" s="25" t="s">
        <v>2</v>
      </c>
      <c r="F129" s="26">
        <v>9</v>
      </c>
      <c r="G129" s="25" t="s">
        <v>2076</v>
      </c>
      <c r="H129" s="27">
        <v>54.34</v>
      </c>
      <c r="I129" s="27">
        <f>_xlfn.XLOOKUP($B129,[1]Q3!$B:$B,[1]Q3!$L:$L)</f>
        <v>43.84</v>
      </c>
      <c r="J129" s="27">
        <f t="shared" si="2"/>
        <v>-10.5</v>
      </c>
      <c r="K129" s="27">
        <f t="shared" si="3"/>
        <v>43.84</v>
      </c>
      <c r="L129" s="22" t="str">
        <f>IF(VLOOKUP($B129,[1]Q3!$B:$J,8,FALSE)="Sys Lim",_xlfn.LET(_xlpm.x,_xlfn.XLOOKUP($B129,[1]Q3!$B:$B,[1]Q3!$J:$J),IF(_xlpm.x="","",_xlpm.x)),"")</f>
        <v/>
      </c>
    </row>
    <row r="130" spans="1:12" ht="13.8" x14ac:dyDescent="0.3">
      <c r="A130" s="38" t="s">
        <v>2083</v>
      </c>
      <c r="B130" s="25" t="s">
        <v>72</v>
      </c>
      <c r="C130" s="22" t="s">
        <v>73</v>
      </c>
      <c r="D130" s="21">
        <v>38718</v>
      </c>
      <c r="E130" s="25" t="s">
        <v>2</v>
      </c>
      <c r="F130" s="26">
        <v>9</v>
      </c>
      <c r="G130" s="25">
        <v>0</v>
      </c>
      <c r="H130" s="27">
        <v>4812.3100000000004</v>
      </c>
      <c r="I130" s="27">
        <f>_xlfn.XLOOKUP($B130,[1]Q3!$B:$B,[1]Q3!$L:$L)</f>
        <v>4905.05</v>
      </c>
      <c r="J130" s="27">
        <f t="shared" si="2"/>
        <v>92.739999999999782</v>
      </c>
      <c r="K130" s="27">
        <f t="shared" si="3"/>
        <v>4905.05</v>
      </c>
      <c r="L130" s="22" t="str">
        <f>IF(VLOOKUP($B130,[1]Q3!$B:$J,8,FALSE)="Sys Lim",_xlfn.LET(_xlpm.x,_xlfn.XLOOKUP($B130,[1]Q3!$B:$B,[1]Q3!$J:$J),IF(_xlpm.x="","",_xlpm.x)),"")</f>
        <v/>
      </c>
    </row>
    <row r="131" spans="1:12" ht="13.8" x14ac:dyDescent="0.3">
      <c r="A131" s="38" t="s">
        <v>2083</v>
      </c>
      <c r="B131" s="25" t="s">
        <v>74</v>
      </c>
      <c r="C131" s="22" t="s">
        <v>75</v>
      </c>
      <c r="D131" s="21">
        <v>41275</v>
      </c>
      <c r="E131" s="25" t="s">
        <v>2</v>
      </c>
      <c r="F131" s="26">
        <v>9</v>
      </c>
      <c r="G131" s="25" t="s">
        <v>2076</v>
      </c>
      <c r="H131" s="27">
        <v>3.89</v>
      </c>
      <c r="I131" s="27">
        <f>_xlfn.XLOOKUP($B131,[1]Q3!$B:$B,[1]Q3!$L:$L)</f>
        <v>3.89</v>
      </c>
      <c r="J131" s="27">
        <f t="shared" ref="J131:J194" si="4">IF($N$1=D131,"NEW",IF(OR(ISTEXT(I131),I131="-"),"-",I131-H131))</f>
        <v>0</v>
      </c>
      <c r="K131" s="27">
        <f t="shared" ref="K131:K194" si="5">IF(ISERROR(I131),H131,IF(OR(J131="-",J131=0),H131,IF(ISNUMBER(L131),I131/L131,I131)))</f>
        <v>3.89</v>
      </c>
      <c r="L131" s="22" t="str">
        <f>IF(VLOOKUP($B131,[1]Q3!$B:$J,8,FALSE)="Sys Lim",_xlfn.LET(_xlpm.x,_xlfn.XLOOKUP($B131,[1]Q3!$B:$B,[1]Q3!$J:$J),IF(_xlpm.x="","",_xlpm.x)),"")</f>
        <v/>
      </c>
    </row>
    <row r="132" spans="1:12" ht="13.8" x14ac:dyDescent="0.3">
      <c r="A132" s="38" t="s">
        <v>2083</v>
      </c>
      <c r="B132" s="25" t="s">
        <v>76</v>
      </c>
      <c r="C132" s="22" t="s">
        <v>77</v>
      </c>
      <c r="D132" s="21">
        <v>40909</v>
      </c>
      <c r="E132" s="25" t="s">
        <v>2</v>
      </c>
      <c r="F132" s="26">
        <v>30</v>
      </c>
      <c r="G132" s="25" t="s">
        <v>2076</v>
      </c>
      <c r="H132" s="27">
        <v>57.19</v>
      </c>
      <c r="I132" s="27">
        <f>_xlfn.XLOOKUP($B132,[1]Q3!$B:$B,[1]Q3!$L:$L)</f>
        <v>58.3</v>
      </c>
      <c r="J132" s="27">
        <f t="shared" si="4"/>
        <v>1.1099999999999994</v>
      </c>
      <c r="K132" s="27">
        <f t="shared" si="5"/>
        <v>58.3</v>
      </c>
      <c r="L132" s="22" t="str">
        <f>IF(VLOOKUP($B132,[1]Q3!$B:$J,8,FALSE)="Sys Lim",_xlfn.LET(_xlpm.x,_xlfn.XLOOKUP($B132,[1]Q3!$B:$B,[1]Q3!$J:$J),IF(_xlpm.x="","",_xlpm.x)),"")</f>
        <v/>
      </c>
    </row>
    <row r="133" spans="1:12" ht="13.8" x14ac:dyDescent="0.3">
      <c r="A133" s="38" t="s">
        <v>2083</v>
      </c>
      <c r="B133" s="25" t="s">
        <v>812</v>
      </c>
      <c r="C133" s="22" t="s">
        <v>813</v>
      </c>
      <c r="D133" s="21">
        <v>44652</v>
      </c>
      <c r="E133" s="25" t="s">
        <v>2</v>
      </c>
      <c r="F133" s="26">
        <v>9</v>
      </c>
      <c r="G133" s="25" t="s">
        <v>2076</v>
      </c>
      <c r="H133" s="27">
        <v>18.309999999999999</v>
      </c>
      <c r="I133" s="27">
        <f>_xlfn.XLOOKUP($B133,[1]Q3!$B:$B,[1]Q3!$L:$L)</f>
        <v>18.510000000000002</v>
      </c>
      <c r="J133" s="27">
        <f t="shared" si="4"/>
        <v>0.20000000000000284</v>
      </c>
      <c r="K133" s="27">
        <f t="shared" si="5"/>
        <v>18.510000000000002</v>
      </c>
      <c r="L133" s="22" t="str">
        <f>IF(VLOOKUP($B133,[1]Q3!$B:$J,8,FALSE)="Sys Lim",_xlfn.LET(_xlpm.x,_xlfn.XLOOKUP($B133,[1]Q3!$B:$B,[1]Q3!$J:$J),IF(_xlpm.x="","",_xlpm.x)),"")</f>
        <v/>
      </c>
    </row>
    <row r="134" spans="1:12" ht="13.8" x14ac:dyDescent="0.3">
      <c r="A134" s="38" t="s">
        <v>2083</v>
      </c>
      <c r="B134" s="25" t="s">
        <v>78</v>
      </c>
      <c r="C134" s="22" t="s">
        <v>79</v>
      </c>
      <c r="D134" s="21">
        <v>31413</v>
      </c>
      <c r="E134" s="25" t="s">
        <v>2</v>
      </c>
      <c r="F134" s="26">
        <v>30</v>
      </c>
      <c r="G134" s="25">
        <v>0</v>
      </c>
      <c r="H134" s="27">
        <v>9.3699999999999992</v>
      </c>
      <c r="I134" s="27">
        <f>_xlfn.XLOOKUP($B134,[1]Q3!$B:$B,[1]Q3!$L:$L)</f>
        <v>8.52</v>
      </c>
      <c r="J134" s="27">
        <f t="shared" si="4"/>
        <v>-0.84999999999999964</v>
      </c>
      <c r="K134" s="27">
        <f t="shared" si="5"/>
        <v>8.52</v>
      </c>
      <c r="L134" s="22" t="str">
        <f>IF(VLOOKUP($B134,[1]Q3!$B:$J,8,FALSE)="Sys Lim",_xlfn.LET(_xlpm.x,_xlfn.XLOOKUP($B134,[1]Q3!$B:$B,[1]Q3!$J:$J),IF(_xlpm.x="","",_xlpm.x)),"")</f>
        <v/>
      </c>
    </row>
    <row r="135" spans="1:12" ht="13.8" x14ac:dyDescent="0.3">
      <c r="A135" s="38" t="s">
        <v>2083</v>
      </c>
      <c r="B135" s="25" t="s">
        <v>80</v>
      </c>
      <c r="C135" s="22" t="s">
        <v>81</v>
      </c>
      <c r="D135" s="21">
        <v>29952</v>
      </c>
      <c r="E135" s="25" t="s">
        <v>2</v>
      </c>
      <c r="F135" s="26">
        <v>30</v>
      </c>
      <c r="G135" s="25">
        <v>0</v>
      </c>
      <c r="H135" s="27">
        <v>13.52</v>
      </c>
      <c r="I135" s="27">
        <f>_xlfn.XLOOKUP($B135,[1]Q3!$B:$B,[1]Q3!$L:$L)</f>
        <v>13.54</v>
      </c>
      <c r="J135" s="27">
        <f t="shared" si="4"/>
        <v>1.9999999999999574E-2</v>
      </c>
      <c r="K135" s="27">
        <f t="shared" si="5"/>
        <v>13.54</v>
      </c>
      <c r="L135" s="22" t="str">
        <f>IF(VLOOKUP($B135,[1]Q3!$B:$J,8,FALSE)="Sys Lim",_xlfn.LET(_xlpm.x,_xlfn.XLOOKUP($B135,[1]Q3!$B:$B,[1]Q3!$J:$J),IF(_xlpm.x="","",_xlpm.x)),"")</f>
        <v/>
      </c>
    </row>
    <row r="136" spans="1:12" ht="13.8" x14ac:dyDescent="0.3">
      <c r="A136" s="38" t="s">
        <v>2083</v>
      </c>
      <c r="B136" s="25" t="s">
        <v>82</v>
      </c>
      <c r="C136" s="22" t="s">
        <v>83</v>
      </c>
      <c r="D136" s="21">
        <v>43466</v>
      </c>
      <c r="E136" s="25" t="s">
        <v>2</v>
      </c>
      <c r="F136" s="26">
        <v>30</v>
      </c>
      <c r="G136" s="25">
        <v>0</v>
      </c>
      <c r="H136" s="27">
        <v>163.36000000000001</v>
      </c>
      <c r="I136" s="27">
        <f>_xlfn.XLOOKUP($B136,[1]Q3!$B:$B,[1]Q3!$L:$L)</f>
        <v>165.56</v>
      </c>
      <c r="J136" s="27">
        <f t="shared" si="4"/>
        <v>2.1999999999999886</v>
      </c>
      <c r="K136" s="27">
        <f t="shared" si="5"/>
        <v>165.56</v>
      </c>
      <c r="L136" s="22" t="str">
        <f>IF(VLOOKUP($B136,[1]Q3!$B:$J,8,FALSE)="Sys Lim",_xlfn.LET(_xlpm.x,_xlfn.XLOOKUP($B136,[1]Q3!$B:$B,[1]Q3!$J:$J),IF(_xlpm.x="","",_xlpm.x)),"")</f>
        <v/>
      </c>
    </row>
    <row r="137" spans="1:12" ht="13.8" x14ac:dyDescent="0.3">
      <c r="A137" s="38" t="s">
        <v>2083</v>
      </c>
      <c r="B137" s="25" t="s">
        <v>1811</v>
      </c>
      <c r="C137" s="22" t="s">
        <v>1812</v>
      </c>
      <c r="D137" s="21">
        <v>45931</v>
      </c>
      <c r="E137" s="25" t="s">
        <v>2</v>
      </c>
      <c r="F137" s="26">
        <v>30</v>
      </c>
      <c r="G137" s="25">
        <v>0</v>
      </c>
      <c r="H137" s="27">
        <v>0.28000000000000003</v>
      </c>
      <c r="I137" s="27">
        <f>_xlfn.XLOOKUP($B137,[1]Q3!$B:$B,[1]Q3!$L:$L)</f>
        <v>0.28000000000000003</v>
      </c>
      <c r="J137" s="27">
        <f t="shared" si="4"/>
        <v>0</v>
      </c>
      <c r="K137" s="27">
        <f t="shared" si="5"/>
        <v>0.28000000000000003</v>
      </c>
      <c r="L137" s="22" t="str">
        <f>IF(VLOOKUP($B137,[1]Q3!$B:$J,8,FALSE)="Sys Lim",_xlfn.LET(_xlpm.x,_xlfn.XLOOKUP($B137,[1]Q3!$B:$B,[1]Q3!$J:$J),IF(_xlpm.x="","",_xlpm.x)),"")</f>
        <v/>
      </c>
    </row>
    <row r="138" spans="1:12" ht="13.8" x14ac:dyDescent="0.3">
      <c r="A138" s="38" t="s">
        <v>2083</v>
      </c>
      <c r="B138" s="25" t="s">
        <v>814</v>
      </c>
      <c r="C138" s="22" t="s">
        <v>815</v>
      </c>
      <c r="D138" s="21">
        <v>40544</v>
      </c>
      <c r="E138" s="25" t="s">
        <v>2</v>
      </c>
      <c r="F138" s="26">
        <v>30</v>
      </c>
      <c r="G138" s="25">
        <v>0</v>
      </c>
      <c r="H138" s="27">
        <v>19.52</v>
      </c>
      <c r="I138" s="27">
        <f>_xlfn.XLOOKUP($B138,[1]Q3!$B:$B,[1]Q3!$L:$L)</f>
        <v>19.52</v>
      </c>
      <c r="J138" s="27">
        <f t="shared" si="4"/>
        <v>0</v>
      </c>
      <c r="K138" s="27">
        <f t="shared" si="5"/>
        <v>19.52</v>
      </c>
      <c r="L138" s="22" t="str">
        <f>IF(VLOOKUP($B138,[1]Q3!$B:$J,8,FALSE)="Sys Lim",_xlfn.LET(_xlpm.x,_xlfn.XLOOKUP($B138,[1]Q3!$B:$B,[1]Q3!$J:$J),IF(_xlpm.x="","",_xlpm.x)),"")</f>
        <v/>
      </c>
    </row>
    <row r="139" spans="1:12" ht="13.8" x14ac:dyDescent="0.3">
      <c r="A139" s="38" t="s">
        <v>2083</v>
      </c>
      <c r="B139" s="25" t="s">
        <v>84</v>
      </c>
      <c r="C139" s="22" t="s">
        <v>85</v>
      </c>
      <c r="D139" s="21">
        <v>40544</v>
      </c>
      <c r="E139" s="25" t="s">
        <v>2</v>
      </c>
      <c r="F139" s="26">
        <v>30</v>
      </c>
      <c r="G139" s="25">
        <v>0</v>
      </c>
      <c r="H139" s="27">
        <v>31.47</v>
      </c>
      <c r="I139" s="27">
        <f>_xlfn.XLOOKUP($B139,[1]Q3!$B:$B,[1]Q3!$L:$L)</f>
        <v>32.590000000000003</v>
      </c>
      <c r="J139" s="27">
        <f t="shared" si="4"/>
        <v>1.1200000000000045</v>
      </c>
      <c r="K139" s="27">
        <f t="shared" si="5"/>
        <v>32.590000000000003</v>
      </c>
      <c r="L139" s="22" t="str">
        <f>IF(VLOOKUP($B139,[1]Q3!$B:$J,8,FALSE)="Sys Lim",_xlfn.LET(_xlpm.x,_xlfn.XLOOKUP($B139,[1]Q3!$B:$B,[1]Q3!$J:$J),IF(_xlpm.x="","",_xlpm.x)),"")</f>
        <v/>
      </c>
    </row>
    <row r="140" spans="1:12" ht="13.8" x14ac:dyDescent="0.3">
      <c r="A140" s="38" t="s">
        <v>2083</v>
      </c>
      <c r="B140" s="25" t="s">
        <v>86</v>
      </c>
      <c r="C140" s="22" t="s">
        <v>87</v>
      </c>
      <c r="D140" s="21">
        <v>43101</v>
      </c>
      <c r="E140" s="25" t="s">
        <v>2</v>
      </c>
      <c r="F140" s="26">
        <v>9</v>
      </c>
      <c r="G140" s="25">
        <v>0</v>
      </c>
      <c r="H140" s="27">
        <v>39.83</v>
      </c>
      <c r="I140" s="27">
        <f>_xlfn.XLOOKUP($B140,[1]Q3!$B:$B,[1]Q3!$L:$L)</f>
        <v>38</v>
      </c>
      <c r="J140" s="27">
        <f t="shared" si="4"/>
        <v>-1.8299999999999983</v>
      </c>
      <c r="K140" s="27">
        <f t="shared" si="5"/>
        <v>38</v>
      </c>
      <c r="L140" s="22" t="str">
        <f>IF(VLOOKUP($B140,[1]Q3!$B:$J,8,FALSE)="Sys Lim",_xlfn.LET(_xlpm.x,_xlfn.XLOOKUP($B140,[1]Q3!$B:$B,[1]Q3!$J:$J),IF(_xlpm.x="","",_xlpm.x)),"")</f>
        <v/>
      </c>
    </row>
    <row r="141" spans="1:12" ht="13.8" x14ac:dyDescent="0.3">
      <c r="A141" s="38" t="s">
        <v>2083</v>
      </c>
      <c r="B141" s="25" t="s">
        <v>88</v>
      </c>
      <c r="C141" s="22" t="s">
        <v>89</v>
      </c>
      <c r="D141" s="21">
        <v>43466</v>
      </c>
      <c r="E141" s="25" t="s">
        <v>2</v>
      </c>
      <c r="F141" s="26">
        <v>9</v>
      </c>
      <c r="G141" s="25" t="s">
        <v>2076</v>
      </c>
      <c r="H141" s="27">
        <v>119.58</v>
      </c>
      <c r="I141" s="27">
        <f>_xlfn.XLOOKUP($B141,[1]Q3!$B:$B,[1]Q3!$L:$L)</f>
        <v>119.58</v>
      </c>
      <c r="J141" s="27">
        <f t="shared" si="4"/>
        <v>0</v>
      </c>
      <c r="K141" s="27">
        <f t="shared" si="5"/>
        <v>119.58</v>
      </c>
      <c r="L141" s="22" t="str">
        <f>IF(VLOOKUP($B141,[1]Q3!$B:$J,8,FALSE)="Sys Lim",_xlfn.LET(_xlpm.x,_xlfn.XLOOKUP($B141,[1]Q3!$B:$B,[1]Q3!$J:$J),IF(_xlpm.x="","",_xlpm.x)),"")</f>
        <v/>
      </c>
    </row>
    <row r="142" spans="1:12" ht="13.8" x14ac:dyDescent="0.3">
      <c r="A142" s="38" t="s">
        <v>2085</v>
      </c>
      <c r="B142" s="28" t="s">
        <v>1813</v>
      </c>
      <c r="C142" s="29" t="s">
        <v>1814</v>
      </c>
      <c r="D142" s="21">
        <v>45931</v>
      </c>
      <c r="E142" s="28">
        <v>1</v>
      </c>
      <c r="F142" s="30">
        <v>9</v>
      </c>
      <c r="G142" s="25">
        <v>0</v>
      </c>
      <c r="H142" s="27">
        <v>0</v>
      </c>
      <c r="I142" s="27" t="e">
        <f>_xlfn.XLOOKUP($B142,[1]Q3!$B:$B,[1]Q3!$L:$L)</f>
        <v>#N/A</v>
      </c>
      <c r="J142" s="27" t="e">
        <f t="shared" si="4"/>
        <v>#N/A</v>
      </c>
      <c r="K142" s="27">
        <f t="shared" si="5"/>
        <v>0</v>
      </c>
      <c r="L142" s="22" t="e">
        <f>IF(VLOOKUP($B142,[1]Q3!$B:$J,8,FALSE)="Sys Lim",_xlfn.LET(_xlpm.x,_xlfn.XLOOKUP($B142,[1]Q3!$B:$B,[1]Q3!$J:$J),IF(_xlpm.x="","",_xlpm.x)),"")</f>
        <v>#N/A</v>
      </c>
    </row>
    <row r="143" spans="1:12" ht="13.8" x14ac:dyDescent="0.3">
      <c r="A143" s="38" t="s">
        <v>2083</v>
      </c>
      <c r="B143" s="28" t="s">
        <v>1208</v>
      </c>
      <c r="C143" s="29" t="s">
        <v>1209</v>
      </c>
      <c r="D143" s="21">
        <v>42005</v>
      </c>
      <c r="E143" s="28">
        <v>1</v>
      </c>
      <c r="F143" s="30">
        <v>9</v>
      </c>
      <c r="G143" s="25">
        <v>0</v>
      </c>
      <c r="H143" s="27">
        <v>0.08</v>
      </c>
      <c r="I143" s="27">
        <f>_xlfn.XLOOKUP($B143,[1]Q3!$B:$B,[1]Q3!$L:$L)</f>
        <v>0.08</v>
      </c>
      <c r="J143" s="27">
        <f t="shared" si="4"/>
        <v>0</v>
      </c>
      <c r="K143" s="27">
        <f t="shared" si="5"/>
        <v>0.08</v>
      </c>
      <c r="L143" s="22" t="str">
        <f>IF(VLOOKUP($B143,[1]Q3!$B:$J,8,FALSE)="Sys Lim",_xlfn.LET(_xlpm.x,_xlfn.XLOOKUP($B143,[1]Q3!$B:$B,[1]Q3!$J:$J),IF(_xlpm.x="","",_xlpm.x)),"")</f>
        <v/>
      </c>
    </row>
    <row r="144" spans="1:12" ht="13.8" x14ac:dyDescent="0.3">
      <c r="A144" s="38" t="s">
        <v>2083</v>
      </c>
      <c r="B144" s="25" t="s">
        <v>1210</v>
      </c>
      <c r="C144" s="22" t="s">
        <v>1211</v>
      </c>
      <c r="D144" s="21">
        <v>42005</v>
      </c>
      <c r="E144" s="25">
        <v>1</v>
      </c>
      <c r="F144" s="26">
        <v>9</v>
      </c>
      <c r="G144" s="25">
        <v>0</v>
      </c>
      <c r="H144" s="27">
        <v>1.05</v>
      </c>
      <c r="I144" s="27">
        <f>_xlfn.XLOOKUP($B144,[1]Q3!$B:$B,[1]Q3!$L:$L)</f>
        <v>1.08</v>
      </c>
      <c r="J144" s="27">
        <f t="shared" si="4"/>
        <v>3.0000000000000027E-2</v>
      </c>
      <c r="K144" s="27">
        <f t="shared" si="5"/>
        <v>1.08</v>
      </c>
      <c r="L144" s="22" t="str">
        <f>IF(VLOOKUP($B144,[1]Q3!$B:$J,8,FALSE)="Sys Lim",_xlfn.LET(_xlpm.x,_xlfn.XLOOKUP($B144,[1]Q3!$B:$B,[1]Q3!$J:$J),IF(_xlpm.x="","",_xlpm.x)),"")</f>
        <v/>
      </c>
    </row>
    <row r="145" spans="1:12" ht="13.8" x14ac:dyDescent="0.3">
      <c r="A145" s="38" t="s">
        <v>2083</v>
      </c>
      <c r="B145" s="25" t="s">
        <v>1212</v>
      </c>
      <c r="C145" s="22" t="s">
        <v>1213</v>
      </c>
      <c r="D145" s="21">
        <v>42005</v>
      </c>
      <c r="E145" s="25">
        <v>1</v>
      </c>
      <c r="F145" s="26">
        <v>9</v>
      </c>
      <c r="G145" s="25">
        <v>0</v>
      </c>
      <c r="H145" s="27">
        <v>2.2200000000000002</v>
      </c>
      <c r="I145" s="27">
        <f>_xlfn.XLOOKUP($B145,[1]Q3!$B:$B,[1]Q3!$L:$L)</f>
        <v>2.27</v>
      </c>
      <c r="J145" s="27">
        <f t="shared" si="4"/>
        <v>4.9999999999999822E-2</v>
      </c>
      <c r="K145" s="27">
        <f t="shared" si="5"/>
        <v>2.27</v>
      </c>
      <c r="L145" s="22" t="str">
        <f>IF(VLOOKUP($B145,[1]Q3!$B:$J,8,FALSE)="Sys Lim",_xlfn.LET(_xlpm.x,_xlfn.XLOOKUP($B145,[1]Q3!$B:$B,[1]Q3!$J:$J),IF(_xlpm.x="","",_xlpm.x)),"")</f>
        <v/>
      </c>
    </row>
    <row r="146" spans="1:12" ht="13.8" x14ac:dyDescent="0.3">
      <c r="A146" s="38" t="s">
        <v>2083</v>
      </c>
      <c r="B146" s="25" t="s">
        <v>1214</v>
      </c>
      <c r="C146" s="22" t="s">
        <v>1215</v>
      </c>
      <c r="D146" s="21">
        <v>42005</v>
      </c>
      <c r="E146" s="25">
        <v>1</v>
      </c>
      <c r="F146" s="26">
        <v>9</v>
      </c>
      <c r="G146" s="25">
        <v>0</v>
      </c>
      <c r="H146" s="27">
        <v>2.5299999999999998</v>
      </c>
      <c r="I146" s="27">
        <f>_xlfn.XLOOKUP($B146,[1]Q3!$B:$B,[1]Q3!$L:$L)</f>
        <v>1.81</v>
      </c>
      <c r="J146" s="27">
        <f t="shared" si="4"/>
        <v>-0.71999999999999975</v>
      </c>
      <c r="K146" s="27">
        <f t="shared" si="5"/>
        <v>1.81</v>
      </c>
      <c r="L146" s="22" t="str">
        <f>IF(VLOOKUP($B146,[1]Q3!$B:$J,8,FALSE)="Sys Lim",_xlfn.LET(_xlpm.x,_xlfn.XLOOKUP($B146,[1]Q3!$B:$B,[1]Q3!$J:$J),IF(_xlpm.x="","",_xlpm.x)),"")</f>
        <v/>
      </c>
    </row>
    <row r="147" spans="1:12" ht="13.8" x14ac:dyDescent="0.3">
      <c r="A147" s="38" t="s">
        <v>2083</v>
      </c>
      <c r="B147" s="25" t="s">
        <v>1216</v>
      </c>
      <c r="C147" s="22" t="s">
        <v>1217</v>
      </c>
      <c r="D147" s="21">
        <v>42005</v>
      </c>
      <c r="E147" s="25">
        <v>1</v>
      </c>
      <c r="F147" s="26">
        <v>9</v>
      </c>
      <c r="G147" s="25">
        <v>0</v>
      </c>
      <c r="H147" s="27">
        <v>4.29</v>
      </c>
      <c r="I147" s="27">
        <f>_xlfn.XLOOKUP($B147,[1]Q3!$B:$B,[1]Q3!$L:$L)</f>
        <v>4.2</v>
      </c>
      <c r="J147" s="27">
        <f t="shared" si="4"/>
        <v>-8.9999999999999858E-2</v>
      </c>
      <c r="K147" s="27">
        <f t="shared" si="5"/>
        <v>4.2</v>
      </c>
      <c r="L147" s="22" t="str">
        <f>IF(VLOOKUP($B147,[1]Q3!$B:$J,8,FALSE)="Sys Lim",_xlfn.LET(_xlpm.x,_xlfn.XLOOKUP($B147,[1]Q3!$B:$B,[1]Q3!$J:$J),IF(_xlpm.x="","",_xlpm.x)),"")</f>
        <v/>
      </c>
    </row>
    <row r="148" spans="1:12" ht="13.8" x14ac:dyDescent="0.3">
      <c r="A148" s="38" t="s">
        <v>2083</v>
      </c>
      <c r="B148" s="25" t="s">
        <v>1218</v>
      </c>
      <c r="C148" s="22" t="s">
        <v>1219</v>
      </c>
      <c r="D148" s="21">
        <v>45383</v>
      </c>
      <c r="E148" s="25" t="s">
        <v>2</v>
      </c>
      <c r="F148" s="26">
        <v>30</v>
      </c>
      <c r="G148" s="25">
        <v>0</v>
      </c>
      <c r="H148" s="27">
        <v>417.21</v>
      </c>
      <c r="I148" s="27">
        <f>_xlfn.XLOOKUP($B148,[1]Q3!$B:$B,[1]Q3!$L:$L)</f>
        <v>430.58</v>
      </c>
      <c r="J148" s="27">
        <f t="shared" si="4"/>
        <v>13.370000000000005</v>
      </c>
      <c r="K148" s="27">
        <f t="shared" si="5"/>
        <v>430.58</v>
      </c>
      <c r="L148" s="22" t="str">
        <f>IF(VLOOKUP($B148,[1]Q3!$B:$J,8,FALSE)="Sys Lim",_xlfn.LET(_xlpm.x,_xlfn.XLOOKUP($B148,[1]Q3!$B:$B,[1]Q3!$J:$J),IF(_xlpm.x="","",_xlpm.x)),"")</f>
        <v/>
      </c>
    </row>
    <row r="149" spans="1:12" ht="13.8" x14ac:dyDescent="0.3">
      <c r="A149" s="38" t="s">
        <v>2083</v>
      </c>
      <c r="B149" s="25" t="s">
        <v>1220</v>
      </c>
      <c r="C149" s="22" t="s">
        <v>1221</v>
      </c>
      <c r="D149" s="21">
        <v>45383</v>
      </c>
      <c r="E149" s="25" t="s">
        <v>2</v>
      </c>
      <c r="F149" s="26">
        <v>30</v>
      </c>
      <c r="G149" s="25">
        <v>0</v>
      </c>
      <c r="H149" s="27">
        <v>1668.84</v>
      </c>
      <c r="I149" s="27">
        <f>_xlfn.XLOOKUP($B149,[1]Q3!$B:$B,[1]Q3!$L:$L)</f>
        <v>1722.31</v>
      </c>
      <c r="J149" s="27">
        <f t="shared" si="4"/>
        <v>53.470000000000027</v>
      </c>
      <c r="K149" s="27">
        <f t="shared" si="5"/>
        <v>1722.31</v>
      </c>
      <c r="L149" s="22" t="str">
        <f>IF(VLOOKUP($B149,[1]Q3!$B:$J,8,FALSE)="Sys Lim",_xlfn.LET(_xlpm.x,_xlfn.XLOOKUP($B149,[1]Q3!$B:$B,[1]Q3!$J:$J),IF(_xlpm.x="","",_xlpm.x)),"")</f>
        <v/>
      </c>
    </row>
    <row r="150" spans="1:12" ht="13.8" x14ac:dyDescent="0.3">
      <c r="A150" s="38" t="s">
        <v>2083</v>
      </c>
      <c r="B150" s="25" t="s">
        <v>1815</v>
      </c>
      <c r="C150" s="22" t="s">
        <v>1816</v>
      </c>
      <c r="D150" s="21">
        <v>45931</v>
      </c>
      <c r="E150" s="25" t="s">
        <v>2</v>
      </c>
      <c r="F150" s="26">
        <v>9</v>
      </c>
      <c r="G150" s="25">
        <v>0</v>
      </c>
      <c r="H150" s="27">
        <v>0.13</v>
      </c>
      <c r="I150" s="27">
        <f>_xlfn.XLOOKUP($B150,[1]Q3!$B:$B,[1]Q3!$L:$L)</f>
        <v>0.16</v>
      </c>
      <c r="J150" s="27">
        <f t="shared" si="4"/>
        <v>0.03</v>
      </c>
      <c r="K150" s="27">
        <f t="shared" si="5"/>
        <v>0.16</v>
      </c>
      <c r="L150" s="22" t="str">
        <f>IF(VLOOKUP($B150,[1]Q3!$B:$J,8,FALSE)="Sys Lim",_xlfn.LET(_xlpm.x,_xlfn.XLOOKUP($B150,[1]Q3!$B:$B,[1]Q3!$J:$J),IF(_xlpm.x="","",_xlpm.x)),"")</f>
        <v/>
      </c>
    </row>
    <row r="151" spans="1:12" ht="13.8" x14ac:dyDescent="0.3">
      <c r="A151" s="38" t="s">
        <v>2083</v>
      </c>
      <c r="B151" s="25" t="s">
        <v>90</v>
      </c>
      <c r="C151" s="22" t="s">
        <v>91</v>
      </c>
      <c r="D151" s="21">
        <v>43466</v>
      </c>
      <c r="E151" s="25" t="s">
        <v>2</v>
      </c>
      <c r="F151" s="26">
        <v>30</v>
      </c>
      <c r="G151" s="25" t="s">
        <v>2076</v>
      </c>
      <c r="H151" s="27">
        <v>498.72</v>
      </c>
      <c r="I151" s="27">
        <f>_xlfn.XLOOKUP($B151,[1]Q3!$B:$B,[1]Q3!$L:$L)</f>
        <v>513.37</v>
      </c>
      <c r="J151" s="27">
        <f t="shared" si="4"/>
        <v>14.649999999999977</v>
      </c>
      <c r="K151" s="27">
        <f t="shared" si="5"/>
        <v>513.37</v>
      </c>
      <c r="L151" s="22" t="str">
        <f>IF(VLOOKUP($B151,[1]Q3!$B:$J,8,FALSE)="Sys Lim",_xlfn.LET(_xlpm.x,_xlfn.XLOOKUP($B151,[1]Q3!$B:$B,[1]Q3!$J:$J),IF(_xlpm.x="","",_xlpm.x)),"")</f>
        <v/>
      </c>
    </row>
    <row r="152" spans="1:12" ht="13.8" x14ac:dyDescent="0.3">
      <c r="A152" s="38" t="s">
        <v>2083</v>
      </c>
      <c r="B152" s="25" t="s">
        <v>816</v>
      </c>
      <c r="C152" s="22" t="s">
        <v>817</v>
      </c>
      <c r="D152" s="21">
        <v>33239</v>
      </c>
      <c r="E152" s="25" t="s">
        <v>2</v>
      </c>
      <c r="F152" s="26">
        <v>30</v>
      </c>
      <c r="G152" s="25">
        <v>0</v>
      </c>
      <c r="H152" s="27">
        <v>6.51</v>
      </c>
      <c r="I152" s="27">
        <f>_xlfn.XLOOKUP($B152,[1]Q3!$B:$B,[1]Q3!$L:$L)</f>
        <v>6.51</v>
      </c>
      <c r="J152" s="27">
        <f t="shared" si="4"/>
        <v>0</v>
      </c>
      <c r="K152" s="27">
        <f t="shared" si="5"/>
        <v>6.51</v>
      </c>
      <c r="L152" s="22" t="str">
        <f>IF(VLOOKUP($B152,[1]Q3!$B:$J,8,FALSE)="Sys Lim",_xlfn.LET(_xlpm.x,_xlfn.XLOOKUP($B152,[1]Q3!$B:$B,[1]Q3!$J:$J),IF(_xlpm.x="","",_xlpm.x)),"")</f>
        <v/>
      </c>
    </row>
    <row r="153" spans="1:12" ht="13.8" x14ac:dyDescent="0.3">
      <c r="A153" s="38" t="s">
        <v>2083</v>
      </c>
      <c r="B153" s="25" t="s">
        <v>92</v>
      </c>
      <c r="C153" s="22" t="s">
        <v>93</v>
      </c>
      <c r="D153" s="21">
        <v>40179</v>
      </c>
      <c r="E153" s="25" t="s">
        <v>2</v>
      </c>
      <c r="F153" s="26">
        <v>30</v>
      </c>
      <c r="G153" s="25">
        <v>0</v>
      </c>
      <c r="H153" s="27">
        <v>8.9</v>
      </c>
      <c r="I153" s="27">
        <f>_xlfn.XLOOKUP($B153,[1]Q3!$B:$B,[1]Q3!$L:$L)</f>
        <v>8.9499999999999993</v>
      </c>
      <c r="J153" s="27">
        <f t="shared" si="4"/>
        <v>4.9999999999998934E-2</v>
      </c>
      <c r="K153" s="27">
        <f t="shared" si="5"/>
        <v>8.9499999999999993</v>
      </c>
      <c r="L153" s="22" t="str">
        <f>IF(VLOOKUP($B153,[1]Q3!$B:$J,8,FALSE)="Sys Lim",_xlfn.LET(_xlpm.x,_xlfn.XLOOKUP($B153,[1]Q3!$B:$B,[1]Q3!$J:$J),IF(_xlpm.x="","",_xlpm.x)),"")</f>
        <v/>
      </c>
    </row>
    <row r="154" spans="1:12" ht="13.8" x14ac:dyDescent="0.3">
      <c r="A154" s="38" t="s">
        <v>2083</v>
      </c>
      <c r="B154" s="25" t="s">
        <v>94</v>
      </c>
      <c r="C154" s="22" t="s">
        <v>95</v>
      </c>
      <c r="D154" s="21">
        <v>37257</v>
      </c>
      <c r="E154" s="25" t="s">
        <v>2</v>
      </c>
      <c r="F154" s="26">
        <v>30</v>
      </c>
      <c r="G154" s="25">
        <v>0</v>
      </c>
      <c r="H154" s="27">
        <v>13.28</v>
      </c>
      <c r="I154" s="27">
        <f>_xlfn.XLOOKUP($B154,[1]Q3!$B:$B,[1]Q3!$L:$L)</f>
        <v>13.29</v>
      </c>
      <c r="J154" s="27">
        <f t="shared" si="4"/>
        <v>9.9999999999997868E-3</v>
      </c>
      <c r="K154" s="27">
        <f t="shared" si="5"/>
        <v>13.29</v>
      </c>
      <c r="L154" s="22" t="str">
        <f>IF(VLOOKUP($B154,[1]Q3!$B:$J,8,FALSE)="Sys Lim",_xlfn.LET(_xlpm.x,_xlfn.XLOOKUP($B154,[1]Q3!$B:$B,[1]Q3!$J:$J),IF(_xlpm.x="","",_xlpm.x)),"")</f>
        <v/>
      </c>
    </row>
    <row r="155" spans="1:12" ht="13.8" x14ac:dyDescent="0.3">
      <c r="A155" s="38" t="s">
        <v>2083</v>
      </c>
      <c r="B155" s="25" t="s">
        <v>818</v>
      </c>
      <c r="C155" s="22" t="s">
        <v>819</v>
      </c>
      <c r="D155" s="21">
        <v>40909</v>
      </c>
      <c r="E155" s="25" t="s">
        <v>2</v>
      </c>
      <c r="F155" s="26">
        <v>30</v>
      </c>
      <c r="G155" s="25">
        <v>0</v>
      </c>
      <c r="H155" s="27">
        <v>5.29</v>
      </c>
      <c r="I155" s="27">
        <f>_xlfn.XLOOKUP($B155,[1]Q3!$B:$B,[1]Q3!$L:$L)</f>
        <v>5.29</v>
      </c>
      <c r="J155" s="27">
        <f t="shared" si="4"/>
        <v>0</v>
      </c>
      <c r="K155" s="27">
        <f t="shared" si="5"/>
        <v>5.29</v>
      </c>
      <c r="L155" s="22" t="str">
        <f>IF(VLOOKUP($B155,[1]Q3!$B:$J,8,FALSE)="Sys Lim",_xlfn.LET(_xlpm.x,_xlfn.XLOOKUP($B155,[1]Q3!$B:$B,[1]Q3!$J:$J),IF(_xlpm.x="","",_xlpm.x)),"")</f>
        <v/>
      </c>
    </row>
    <row r="156" spans="1:12" ht="13.8" x14ac:dyDescent="0.3">
      <c r="A156" s="38" t="s">
        <v>2083</v>
      </c>
      <c r="B156" s="25" t="s">
        <v>96</v>
      </c>
      <c r="C156" s="22" t="s">
        <v>97</v>
      </c>
      <c r="D156" s="21">
        <v>43739</v>
      </c>
      <c r="E156" s="25" t="s">
        <v>2</v>
      </c>
      <c r="F156" s="26">
        <v>30</v>
      </c>
      <c r="G156" s="25" t="s">
        <v>2076</v>
      </c>
      <c r="H156" s="27">
        <v>86.85</v>
      </c>
      <c r="I156" s="27">
        <f>_xlfn.XLOOKUP($B156,[1]Q3!$B:$B,[1]Q3!$L:$L)</f>
        <v>88.22</v>
      </c>
      <c r="J156" s="27">
        <f t="shared" si="4"/>
        <v>1.3700000000000045</v>
      </c>
      <c r="K156" s="27">
        <f t="shared" si="5"/>
        <v>88.22</v>
      </c>
      <c r="L156" s="22" t="str">
        <f>IF(VLOOKUP($B156,[1]Q3!$B:$J,8,FALSE)="Sys Lim",_xlfn.LET(_xlpm.x,_xlfn.XLOOKUP($B156,[1]Q3!$B:$B,[1]Q3!$J:$J),IF(_xlpm.x="","",_xlpm.x)),"")</f>
        <v/>
      </c>
    </row>
    <row r="157" spans="1:12" ht="13.8" x14ac:dyDescent="0.3">
      <c r="A157" s="38" t="s">
        <v>2083</v>
      </c>
      <c r="B157" s="25" t="s">
        <v>98</v>
      </c>
      <c r="C157" s="22" t="s">
        <v>99</v>
      </c>
      <c r="D157" s="21">
        <v>37987</v>
      </c>
      <c r="E157" s="25" t="s">
        <v>2</v>
      </c>
      <c r="F157" s="26">
        <v>30</v>
      </c>
      <c r="G157" s="25">
        <v>0</v>
      </c>
      <c r="H157" s="27">
        <v>6.15</v>
      </c>
      <c r="I157" s="27">
        <f>_xlfn.XLOOKUP($B157,[1]Q3!$B:$B,[1]Q3!$L:$L)</f>
        <v>10.51</v>
      </c>
      <c r="J157" s="27">
        <f t="shared" si="4"/>
        <v>4.3599999999999994</v>
      </c>
      <c r="K157" s="27">
        <f t="shared" si="5"/>
        <v>10.51</v>
      </c>
      <c r="L157" s="22" t="str">
        <f>IF(VLOOKUP($B157,[1]Q3!$B:$J,8,FALSE)="Sys Lim",_xlfn.LET(_xlpm.x,_xlfn.XLOOKUP($B157,[1]Q3!$B:$B,[1]Q3!$J:$J),IF(_xlpm.x="","",_xlpm.x)),"")</f>
        <v/>
      </c>
    </row>
    <row r="158" spans="1:12" ht="13.8" x14ac:dyDescent="0.3">
      <c r="A158" s="38" t="s">
        <v>2083</v>
      </c>
      <c r="B158" s="25" t="s">
        <v>100</v>
      </c>
      <c r="C158" s="22" t="s">
        <v>101</v>
      </c>
      <c r="D158" s="21">
        <v>42370</v>
      </c>
      <c r="E158" s="25" t="s">
        <v>2</v>
      </c>
      <c r="F158" s="26">
        <v>9</v>
      </c>
      <c r="G158" s="25">
        <v>0</v>
      </c>
      <c r="H158" s="27">
        <v>36.68</v>
      </c>
      <c r="I158" s="27">
        <f>_xlfn.XLOOKUP($B158,[1]Q3!$B:$B,[1]Q3!$L:$L)</f>
        <v>37.83</v>
      </c>
      <c r="J158" s="27">
        <f t="shared" si="4"/>
        <v>1.1499999999999986</v>
      </c>
      <c r="K158" s="27">
        <f t="shared" si="5"/>
        <v>37.83</v>
      </c>
      <c r="L158" s="22" t="str">
        <f>IF(VLOOKUP($B158,[1]Q3!$B:$J,8,FALSE)="Sys Lim",_xlfn.LET(_xlpm.x,_xlfn.XLOOKUP($B158,[1]Q3!$B:$B,[1]Q3!$J:$J),IF(_xlpm.x="","",_xlpm.x)),"")</f>
        <v/>
      </c>
    </row>
    <row r="159" spans="1:12" ht="13.8" x14ac:dyDescent="0.3">
      <c r="A159" s="38" t="s">
        <v>2083</v>
      </c>
      <c r="B159" s="25" t="s">
        <v>102</v>
      </c>
      <c r="C159" s="22" t="s">
        <v>103</v>
      </c>
      <c r="D159" s="21">
        <v>40544</v>
      </c>
      <c r="E159" s="25" t="s">
        <v>2</v>
      </c>
      <c r="F159" s="26">
        <v>9</v>
      </c>
      <c r="G159" s="25" t="s">
        <v>2076</v>
      </c>
      <c r="H159" s="27">
        <v>76.05</v>
      </c>
      <c r="I159" s="27">
        <f>_xlfn.XLOOKUP($B159,[1]Q3!$B:$B,[1]Q3!$L:$L)</f>
        <v>79.260000000000005</v>
      </c>
      <c r="J159" s="27">
        <f t="shared" si="4"/>
        <v>3.210000000000008</v>
      </c>
      <c r="K159" s="27">
        <f t="shared" si="5"/>
        <v>79.260000000000005</v>
      </c>
      <c r="L159" s="22" t="str">
        <f>IF(VLOOKUP($B159,[1]Q3!$B:$J,8,FALSE)="Sys Lim",_xlfn.LET(_xlpm.x,_xlfn.XLOOKUP($B159,[1]Q3!$B:$B,[1]Q3!$J:$J),IF(_xlpm.x="","",_xlpm.x)),"")</f>
        <v/>
      </c>
    </row>
    <row r="160" spans="1:12" ht="13.8" x14ac:dyDescent="0.3">
      <c r="A160" s="38" t="s">
        <v>2083</v>
      </c>
      <c r="B160" s="25" t="s">
        <v>820</v>
      </c>
      <c r="C160" s="22" t="s">
        <v>821</v>
      </c>
      <c r="D160" s="21">
        <v>40179</v>
      </c>
      <c r="E160" s="25" t="s">
        <v>2</v>
      </c>
      <c r="F160" s="26">
        <v>9</v>
      </c>
      <c r="G160" s="25" t="s">
        <v>2076</v>
      </c>
      <c r="H160" s="27">
        <v>65.5</v>
      </c>
      <c r="I160" s="27">
        <f>_xlfn.XLOOKUP($B160,[1]Q3!$B:$B,[1]Q3!$L:$L)</f>
        <v>66.75</v>
      </c>
      <c r="J160" s="27">
        <f t="shared" si="4"/>
        <v>1.25</v>
      </c>
      <c r="K160" s="27">
        <f t="shared" si="5"/>
        <v>66.75</v>
      </c>
      <c r="L160" s="22" t="str">
        <f>IF(VLOOKUP($B160,[1]Q3!$B:$J,8,FALSE)="Sys Lim",_xlfn.LET(_xlpm.x,_xlfn.XLOOKUP($B160,[1]Q3!$B:$B,[1]Q3!$J:$J),IF(_xlpm.x="","",_xlpm.x)),"")</f>
        <v/>
      </c>
    </row>
    <row r="161" spans="1:12" ht="13.8" x14ac:dyDescent="0.3">
      <c r="A161" s="38" t="s">
        <v>2083</v>
      </c>
      <c r="B161" s="25" t="s">
        <v>822</v>
      </c>
      <c r="C161" s="22" t="s">
        <v>823</v>
      </c>
      <c r="D161" s="21">
        <v>43466</v>
      </c>
      <c r="E161" s="25" t="s">
        <v>2</v>
      </c>
      <c r="F161" s="26">
        <v>30</v>
      </c>
      <c r="G161" s="25" t="s">
        <v>2076</v>
      </c>
      <c r="H161" s="27">
        <v>12.59</v>
      </c>
      <c r="I161" s="27">
        <f>_xlfn.XLOOKUP($B161,[1]Q3!$B:$B,[1]Q3!$L:$L)</f>
        <v>12.59</v>
      </c>
      <c r="J161" s="27">
        <f t="shared" si="4"/>
        <v>0</v>
      </c>
      <c r="K161" s="27">
        <f t="shared" si="5"/>
        <v>12.59</v>
      </c>
      <c r="L161" s="22" t="str">
        <f>IF(VLOOKUP($B161,[1]Q3!$B:$J,8,FALSE)="Sys Lim",_xlfn.LET(_xlpm.x,_xlfn.XLOOKUP($B161,[1]Q3!$B:$B,[1]Q3!$J:$J),IF(_xlpm.x="","",_xlpm.x)),"")</f>
        <v/>
      </c>
    </row>
    <row r="162" spans="1:12" ht="13.8" x14ac:dyDescent="0.3">
      <c r="A162" s="38" t="s">
        <v>2083</v>
      </c>
      <c r="B162" s="25" t="s">
        <v>1465</v>
      </c>
      <c r="C162" s="22" t="s">
        <v>1466</v>
      </c>
      <c r="D162" s="21">
        <v>45658</v>
      </c>
      <c r="E162" s="25">
        <v>1</v>
      </c>
      <c r="F162" s="26">
        <v>9</v>
      </c>
      <c r="G162" s="25">
        <v>0</v>
      </c>
      <c r="H162" s="27">
        <v>0.01</v>
      </c>
      <c r="I162" s="27">
        <f>_xlfn.XLOOKUP($B162,[1]Q3!$B:$B,[1]Q3!$L:$L)</f>
        <v>0.01</v>
      </c>
      <c r="J162" s="27">
        <f t="shared" si="4"/>
        <v>0</v>
      </c>
      <c r="K162" s="27">
        <f t="shared" si="5"/>
        <v>0.01</v>
      </c>
      <c r="L162" s="22" t="str">
        <f>IF(VLOOKUP($B162,[1]Q3!$B:$J,8,FALSE)="Sys Lim",_xlfn.LET(_xlpm.x,_xlfn.XLOOKUP($B162,[1]Q3!$B:$B,[1]Q3!$J:$J),IF(_xlpm.x="","",_xlpm.x)),"")</f>
        <v/>
      </c>
    </row>
    <row r="163" spans="1:12" ht="13.8" x14ac:dyDescent="0.3">
      <c r="A163" s="38" t="s">
        <v>2083</v>
      </c>
      <c r="B163" s="25" t="s">
        <v>1467</v>
      </c>
      <c r="C163" s="22" t="s">
        <v>1468</v>
      </c>
      <c r="D163" s="21">
        <v>45658</v>
      </c>
      <c r="E163" s="25">
        <v>1</v>
      </c>
      <c r="F163" s="26">
        <v>9</v>
      </c>
      <c r="G163" s="25">
        <v>0</v>
      </c>
      <c r="H163" s="27">
        <v>0.03</v>
      </c>
      <c r="I163" s="27">
        <f>_xlfn.XLOOKUP($B163,[1]Q3!$B:$B,[1]Q3!$L:$L)</f>
        <v>0.02</v>
      </c>
      <c r="J163" s="27">
        <f t="shared" si="4"/>
        <v>-9.9999999999999985E-3</v>
      </c>
      <c r="K163" s="27">
        <f t="shared" si="5"/>
        <v>0.02</v>
      </c>
      <c r="L163" s="22" t="str">
        <f>IF(VLOOKUP($B163,[1]Q3!$B:$J,8,FALSE)="Sys Lim",_xlfn.LET(_xlpm.x,_xlfn.XLOOKUP($B163,[1]Q3!$B:$B,[1]Q3!$J:$J),IF(_xlpm.x="","",_xlpm.x)),"")</f>
        <v/>
      </c>
    </row>
    <row r="164" spans="1:12" ht="13.8" x14ac:dyDescent="0.3">
      <c r="A164" s="38" t="s">
        <v>2083</v>
      </c>
      <c r="B164" s="25" t="s">
        <v>1469</v>
      </c>
      <c r="C164" s="22" t="s">
        <v>1470</v>
      </c>
      <c r="D164" s="21">
        <v>45658</v>
      </c>
      <c r="E164" s="25">
        <v>1</v>
      </c>
      <c r="F164" s="26">
        <v>9</v>
      </c>
      <c r="G164" s="25">
        <v>0</v>
      </c>
      <c r="H164" s="27">
        <v>0.06</v>
      </c>
      <c r="I164" s="27">
        <f>_xlfn.XLOOKUP($B164,[1]Q3!$B:$B,[1]Q3!$L:$L)</f>
        <v>0.06</v>
      </c>
      <c r="J164" s="27">
        <f t="shared" si="4"/>
        <v>0</v>
      </c>
      <c r="K164" s="27">
        <f t="shared" si="5"/>
        <v>0.06</v>
      </c>
      <c r="L164" s="22" t="str">
        <f>IF(VLOOKUP($B164,[1]Q3!$B:$J,8,FALSE)="Sys Lim",_xlfn.LET(_xlpm.x,_xlfn.XLOOKUP($B164,[1]Q3!$B:$B,[1]Q3!$J:$J),IF(_xlpm.x="","",_xlpm.x)),"")</f>
        <v/>
      </c>
    </row>
    <row r="165" spans="1:12" ht="13.8" x14ac:dyDescent="0.3">
      <c r="A165" s="38" t="s">
        <v>2083</v>
      </c>
      <c r="B165" s="25" t="s">
        <v>104</v>
      </c>
      <c r="C165" s="22" t="s">
        <v>105</v>
      </c>
      <c r="D165" s="21">
        <v>43101</v>
      </c>
      <c r="E165" s="25">
        <v>1</v>
      </c>
      <c r="F165" s="26">
        <v>9</v>
      </c>
      <c r="G165" s="25" t="s">
        <v>2076</v>
      </c>
      <c r="H165" s="27">
        <v>0.01</v>
      </c>
      <c r="I165" s="27">
        <f>_xlfn.XLOOKUP($B165,[1]Q3!$B:$B,[1]Q3!$L:$L)</f>
        <v>0.01</v>
      </c>
      <c r="J165" s="27">
        <f t="shared" si="4"/>
        <v>0</v>
      </c>
      <c r="K165" s="27">
        <f t="shared" si="5"/>
        <v>0.01</v>
      </c>
      <c r="L165" s="22" t="str">
        <f>IF(VLOOKUP($B165,[1]Q3!$B:$J,8,FALSE)="Sys Lim",_xlfn.LET(_xlpm.x,_xlfn.XLOOKUP($B165,[1]Q3!$B:$B,[1]Q3!$J:$J),IF(_xlpm.x="","",_xlpm.x)),"")</f>
        <v/>
      </c>
    </row>
    <row r="166" spans="1:12" ht="13.8" x14ac:dyDescent="0.3">
      <c r="A166" s="38" t="s">
        <v>2083</v>
      </c>
      <c r="B166" s="25" t="s">
        <v>1471</v>
      </c>
      <c r="C166" s="22" t="s">
        <v>1472</v>
      </c>
      <c r="D166" s="21">
        <v>45658</v>
      </c>
      <c r="E166" s="25">
        <v>1</v>
      </c>
      <c r="F166" s="26">
        <v>9</v>
      </c>
      <c r="G166" s="25">
        <v>0</v>
      </c>
      <c r="H166" s="27">
        <v>0.17</v>
      </c>
      <c r="I166" s="27">
        <f>_xlfn.XLOOKUP($B166,[1]Q3!$B:$B,[1]Q3!$L:$L)</f>
        <v>0.17</v>
      </c>
      <c r="J166" s="27">
        <f t="shared" si="4"/>
        <v>0</v>
      </c>
      <c r="K166" s="27">
        <f t="shared" si="5"/>
        <v>0.17</v>
      </c>
      <c r="L166" s="22" t="str">
        <f>IF(VLOOKUP($B166,[1]Q3!$B:$J,8,FALSE)="Sys Lim",_xlfn.LET(_xlpm.x,_xlfn.XLOOKUP($B166,[1]Q3!$B:$B,[1]Q3!$J:$J),IF(_xlpm.x="","",_xlpm.x)),"")</f>
        <v/>
      </c>
    </row>
    <row r="167" spans="1:12" ht="13.8" x14ac:dyDescent="0.3">
      <c r="A167" s="38" t="s">
        <v>2083</v>
      </c>
      <c r="B167" s="25" t="s">
        <v>106</v>
      </c>
      <c r="C167" s="22" t="s">
        <v>107</v>
      </c>
      <c r="D167" s="21">
        <v>43101</v>
      </c>
      <c r="E167" s="25" t="s">
        <v>2</v>
      </c>
      <c r="F167" s="26">
        <v>9</v>
      </c>
      <c r="G167" s="25" t="s">
        <v>2076</v>
      </c>
      <c r="H167" s="27">
        <v>4.34</v>
      </c>
      <c r="I167" s="27">
        <f>_xlfn.XLOOKUP($B167,[1]Q3!$B:$B,[1]Q3!$L:$L)</f>
        <v>4.34</v>
      </c>
      <c r="J167" s="27">
        <f t="shared" si="4"/>
        <v>0</v>
      </c>
      <c r="K167" s="27">
        <f t="shared" si="5"/>
        <v>4.34</v>
      </c>
      <c r="L167" s="22" t="str">
        <f>IF(VLOOKUP($B167,[1]Q3!$B:$J,8,FALSE)="Sys Lim",_xlfn.LET(_xlpm.x,_xlfn.XLOOKUP($B167,[1]Q3!$B:$B,[1]Q3!$J:$J),IF(_xlpm.x="","",_xlpm.x)),"")</f>
        <v/>
      </c>
    </row>
    <row r="168" spans="1:12" ht="13.8" x14ac:dyDescent="0.3">
      <c r="A168" s="38" t="s">
        <v>2083</v>
      </c>
      <c r="B168" s="25" t="s">
        <v>1473</v>
      </c>
      <c r="C168" s="22" t="s">
        <v>1474</v>
      </c>
      <c r="D168" s="21">
        <v>45658</v>
      </c>
      <c r="E168" s="25">
        <v>1</v>
      </c>
      <c r="F168" s="26">
        <v>9</v>
      </c>
      <c r="G168" s="25">
        <v>0</v>
      </c>
      <c r="H168" s="27">
        <v>0.03</v>
      </c>
      <c r="I168" s="27">
        <f>_xlfn.XLOOKUP($B168,[1]Q3!$B:$B,[1]Q3!$L:$L)</f>
        <v>0.03</v>
      </c>
      <c r="J168" s="27">
        <f t="shared" si="4"/>
        <v>0</v>
      </c>
      <c r="K168" s="27">
        <f t="shared" si="5"/>
        <v>0.03</v>
      </c>
      <c r="L168" s="22" t="str">
        <f>IF(VLOOKUP($B168,[1]Q3!$B:$J,8,FALSE)="Sys Lim",_xlfn.LET(_xlpm.x,_xlfn.XLOOKUP($B168,[1]Q3!$B:$B,[1]Q3!$J:$J),IF(_xlpm.x="","",_xlpm.x)),"")</f>
        <v/>
      </c>
    </row>
    <row r="169" spans="1:12" ht="13.8" x14ac:dyDescent="0.3">
      <c r="A169" s="38" t="s">
        <v>2083</v>
      </c>
      <c r="B169" s="25" t="s">
        <v>1475</v>
      </c>
      <c r="C169" s="22" t="s">
        <v>1476</v>
      </c>
      <c r="D169" s="21">
        <v>45658</v>
      </c>
      <c r="E169" s="25">
        <v>1</v>
      </c>
      <c r="F169" s="26">
        <v>9</v>
      </c>
      <c r="G169" s="25">
        <v>0</v>
      </c>
      <c r="H169" s="27">
        <v>7.0000000000000007E-2</v>
      </c>
      <c r="I169" s="27">
        <f>_xlfn.XLOOKUP($B169,[1]Q3!$B:$B,[1]Q3!$L:$L)</f>
        <v>7.0000000000000007E-2</v>
      </c>
      <c r="J169" s="27">
        <f t="shared" si="4"/>
        <v>0</v>
      </c>
      <c r="K169" s="27">
        <f t="shared" si="5"/>
        <v>7.0000000000000007E-2</v>
      </c>
      <c r="L169" s="22" t="str">
        <f>IF(VLOOKUP($B169,[1]Q3!$B:$J,8,FALSE)="Sys Lim",_xlfn.LET(_xlpm.x,_xlfn.XLOOKUP($B169,[1]Q3!$B:$B,[1]Q3!$J:$J),IF(_xlpm.x="","",_xlpm.x)),"")</f>
        <v/>
      </c>
    </row>
    <row r="170" spans="1:12" ht="13.8" x14ac:dyDescent="0.3">
      <c r="A170" s="38" t="s">
        <v>2083</v>
      </c>
      <c r="B170" s="25" t="s">
        <v>1477</v>
      </c>
      <c r="C170" s="22" t="s">
        <v>1478</v>
      </c>
      <c r="D170" s="21">
        <v>45658</v>
      </c>
      <c r="E170" s="25">
        <v>1</v>
      </c>
      <c r="F170" s="26">
        <v>9</v>
      </c>
      <c r="G170" s="25">
        <v>0</v>
      </c>
      <c r="H170" s="27">
        <v>0.1</v>
      </c>
      <c r="I170" s="27">
        <f>_xlfn.XLOOKUP($B170,[1]Q3!$B:$B,[1]Q3!$L:$L)</f>
        <v>0.1</v>
      </c>
      <c r="J170" s="27">
        <f t="shared" si="4"/>
        <v>0</v>
      </c>
      <c r="K170" s="27">
        <f t="shared" si="5"/>
        <v>0.1</v>
      </c>
      <c r="L170" s="22" t="str">
        <f>IF(VLOOKUP($B170,[1]Q3!$B:$J,8,FALSE)="Sys Lim",_xlfn.LET(_xlpm.x,_xlfn.XLOOKUP($B170,[1]Q3!$B:$B,[1]Q3!$J:$J),IF(_xlpm.x="","",_xlpm.x)),"")</f>
        <v/>
      </c>
    </row>
    <row r="171" spans="1:12" ht="13.8" x14ac:dyDescent="0.3">
      <c r="A171" s="38" t="s">
        <v>2083</v>
      </c>
      <c r="B171" s="28" t="s">
        <v>1479</v>
      </c>
      <c r="C171" s="29" t="s">
        <v>1480</v>
      </c>
      <c r="D171" s="21">
        <v>45017</v>
      </c>
      <c r="E171" s="28" t="s">
        <v>2</v>
      </c>
      <c r="F171" s="30">
        <v>9</v>
      </c>
      <c r="G171" s="25">
        <v>0</v>
      </c>
      <c r="H171" s="27">
        <v>0.03</v>
      </c>
      <c r="I171" s="27">
        <f>_xlfn.XLOOKUP($B171,[1]Q3!$B:$B,[1]Q3!$L:$L)</f>
        <v>0.03</v>
      </c>
      <c r="J171" s="27">
        <f t="shared" si="4"/>
        <v>0</v>
      </c>
      <c r="K171" s="27">
        <f t="shared" si="5"/>
        <v>0.03</v>
      </c>
      <c r="L171" s="22" t="str">
        <f>IF(VLOOKUP($B171,[1]Q3!$B:$J,8,FALSE)="Sys Lim",_xlfn.LET(_xlpm.x,_xlfn.XLOOKUP($B171,[1]Q3!$B:$B,[1]Q3!$J:$J),IF(_xlpm.x="","",_xlpm.x)),"")</f>
        <v/>
      </c>
    </row>
    <row r="172" spans="1:12" ht="13.8" x14ac:dyDescent="0.3">
      <c r="A172" s="38" t="s">
        <v>2083</v>
      </c>
      <c r="B172" s="25" t="s">
        <v>1481</v>
      </c>
      <c r="C172" s="22" t="s">
        <v>1482</v>
      </c>
      <c r="D172" s="21">
        <v>45017</v>
      </c>
      <c r="E172" s="25" t="s">
        <v>2</v>
      </c>
      <c r="F172" s="26">
        <v>9</v>
      </c>
      <c r="G172" s="25">
        <v>0</v>
      </c>
      <c r="H172" s="27">
        <v>7.0000000000000007E-2</v>
      </c>
      <c r="I172" s="27">
        <f>_xlfn.XLOOKUP($B172,[1]Q3!$B:$B,[1]Q3!$L:$L)</f>
        <v>0.05</v>
      </c>
      <c r="J172" s="27">
        <f t="shared" si="4"/>
        <v>-2.0000000000000004E-2</v>
      </c>
      <c r="K172" s="27">
        <f t="shared" si="5"/>
        <v>0.05</v>
      </c>
      <c r="L172" s="22" t="str">
        <f>IF(VLOOKUP($B172,[1]Q3!$B:$J,8,FALSE)="Sys Lim",_xlfn.LET(_xlpm.x,_xlfn.XLOOKUP($B172,[1]Q3!$B:$B,[1]Q3!$J:$J),IF(_xlpm.x="","",_xlpm.x)),"")</f>
        <v/>
      </c>
    </row>
    <row r="173" spans="1:12" ht="13.8" x14ac:dyDescent="0.3">
      <c r="A173" s="38" t="s">
        <v>2083</v>
      </c>
      <c r="B173" s="25" t="s">
        <v>1817</v>
      </c>
      <c r="C173" s="22" t="s">
        <v>1818</v>
      </c>
      <c r="D173" s="21">
        <v>45931</v>
      </c>
      <c r="E173" s="25" t="s">
        <v>2</v>
      </c>
      <c r="F173" s="26">
        <v>9</v>
      </c>
      <c r="G173" s="25">
        <v>0</v>
      </c>
      <c r="H173" s="27">
        <v>31.61</v>
      </c>
      <c r="I173" s="27">
        <f>_xlfn.XLOOKUP($B173,[1]Q3!$B:$B,[1]Q3!$L:$L)</f>
        <v>32.33</v>
      </c>
      <c r="J173" s="27">
        <f t="shared" si="4"/>
        <v>0.71999999999999886</v>
      </c>
      <c r="K173" s="27">
        <f t="shared" si="5"/>
        <v>32.33</v>
      </c>
      <c r="L173" s="22" t="str">
        <f>IF(VLOOKUP($B173,[1]Q3!$B:$J,8,FALSE)="Sys Lim",_xlfn.LET(_xlpm.x,_xlfn.XLOOKUP($B173,[1]Q3!$B:$B,[1]Q3!$J:$J),IF(_xlpm.x="","",_xlpm.x)),"")</f>
        <v/>
      </c>
    </row>
    <row r="174" spans="1:12" ht="13.8" x14ac:dyDescent="0.3">
      <c r="A174" s="38" t="s">
        <v>2083</v>
      </c>
      <c r="B174" s="25" t="s">
        <v>1483</v>
      </c>
      <c r="C174" s="22" t="s">
        <v>1484</v>
      </c>
      <c r="D174" s="21">
        <v>45658</v>
      </c>
      <c r="E174" s="25">
        <v>1</v>
      </c>
      <c r="F174" s="26">
        <v>9</v>
      </c>
      <c r="G174" s="25">
        <v>0</v>
      </c>
      <c r="H174" s="27">
        <v>0.01</v>
      </c>
      <c r="I174" s="27">
        <f>_xlfn.XLOOKUP($B174,[1]Q3!$B:$B,[1]Q3!$L:$L)</f>
        <v>0.01</v>
      </c>
      <c r="J174" s="27">
        <f t="shared" si="4"/>
        <v>0</v>
      </c>
      <c r="K174" s="27">
        <f t="shared" si="5"/>
        <v>0.01</v>
      </c>
      <c r="L174" s="22" t="str">
        <f>IF(VLOOKUP($B174,[1]Q3!$B:$J,8,FALSE)="Sys Lim",_xlfn.LET(_xlpm.x,_xlfn.XLOOKUP($B174,[1]Q3!$B:$B,[1]Q3!$J:$J),IF(_xlpm.x="","",_xlpm.x)),"")</f>
        <v/>
      </c>
    </row>
    <row r="175" spans="1:12" ht="13.8" x14ac:dyDescent="0.3">
      <c r="A175" s="38" t="s">
        <v>2083</v>
      </c>
      <c r="B175" s="25" t="s">
        <v>1726</v>
      </c>
      <c r="C175" s="22" t="s">
        <v>1727</v>
      </c>
      <c r="D175" s="21">
        <v>45839</v>
      </c>
      <c r="E175" s="25" t="s">
        <v>2</v>
      </c>
      <c r="F175" s="26">
        <v>9</v>
      </c>
      <c r="G175" s="25">
        <v>0</v>
      </c>
      <c r="H175" s="27">
        <v>0.13</v>
      </c>
      <c r="I175" s="27">
        <f>_xlfn.XLOOKUP($B175,[1]Q3!$B:$B,[1]Q3!$L:$L)</f>
        <v>0.16</v>
      </c>
      <c r="J175" s="27">
        <f t="shared" si="4"/>
        <v>0.03</v>
      </c>
      <c r="K175" s="27">
        <f t="shared" si="5"/>
        <v>0.16</v>
      </c>
      <c r="L175" s="22" t="str">
        <f>IF(VLOOKUP($B175,[1]Q3!$B:$J,8,FALSE)="Sys Lim",_xlfn.LET(_xlpm.x,_xlfn.XLOOKUP($B175,[1]Q3!$B:$B,[1]Q3!$J:$J),IF(_xlpm.x="","",_xlpm.x)),"")</f>
        <v/>
      </c>
    </row>
    <row r="176" spans="1:12" ht="13.8" x14ac:dyDescent="0.3">
      <c r="A176" s="38" t="s">
        <v>2083</v>
      </c>
      <c r="B176" s="28" t="s">
        <v>1716</v>
      </c>
      <c r="C176" s="29" t="s">
        <v>1717</v>
      </c>
      <c r="D176" s="21">
        <v>45839</v>
      </c>
      <c r="E176" s="28" t="s">
        <v>2</v>
      </c>
      <c r="F176" s="30">
        <v>9</v>
      </c>
      <c r="G176" s="25">
        <v>0</v>
      </c>
      <c r="H176" s="27">
        <v>0.03</v>
      </c>
      <c r="I176" s="27">
        <f>_xlfn.XLOOKUP($B176,[1]Q3!$B:$B,[1]Q3!$L:$L)</f>
        <v>0.03</v>
      </c>
      <c r="J176" s="27">
        <f t="shared" si="4"/>
        <v>0</v>
      </c>
      <c r="K176" s="27">
        <f t="shared" si="5"/>
        <v>0.03</v>
      </c>
      <c r="L176" s="22" t="str">
        <f>IF(VLOOKUP($B176,[1]Q3!$B:$J,8,FALSE)="Sys Lim",_xlfn.LET(_xlpm.x,_xlfn.XLOOKUP($B176,[1]Q3!$B:$B,[1]Q3!$J:$J),IF(_xlpm.x="","",_xlpm.x)),"")</f>
        <v/>
      </c>
    </row>
    <row r="177" spans="1:12" ht="13.8" x14ac:dyDescent="0.3">
      <c r="A177" s="38" t="s">
        <v>2083</v>
      </c>
      <c r="B177" s="25" t="s">
        <v>108</v>
      </c>
      <c r="C177" s="22" t="s">
        <v>109</v>
      </c>
      <c r="D177" s="21">
        <v>29952</v>
      </c>
      <c r="E177" s="25" t="s">
        <v>2</v>
      </c>
      <c r="F177" s="26">
        <v>30</v>
      </c>
      <c r="G177" s="25" t="s">
        <v>2076</v>
      </c>
      <c r="H177" s="27">
        <v>800</v>
      </c>
      <c r="I177" s="27">
        <f>_xlfn.XLOOKUP($B177,[1]Q3!$B:$B,[1]Q3!$L:$L)</f>
        <v>600</v>
      </c>
      <c r="J177" s="27">
        <f t="shared" si="4"/>
        <v>-200</v>
      </c>
      <c r="K177" s="27">
        <f t="shared" si="5"/>
        <v>600</v>
      </c>
      <c r="L177" s="22" t="str">
        <f>IF(VLOOKUP($B177,[1]Q3!$B:$J,8,FALSE)="Sys Lim",_xlfn.LET(_xlpm.x,_xlfn.XLOOKUP($B177,[1]Q3!$B:$B,[1]Q3!$J:$J),IF(_xlpm.x="","",_xlpm.x)),"")</f>
        <v/>
      </c>
    </row>
    <row r="178" spans="1:12" ht="13.8" x14ac:dyDescent="0.3">
      <c r="A178" s="38" t="s">
        <v>2083</v>
      </c>
      <c r="B178" s="25" t="s">
        <v>110</v>
      </c>
      <c r="C178" s="22" t="s">
        <v>111</v>
      </c>
      <c r="D178" s="21">
        <v>37622</v>
      </c>
      <c r="E178" s="25" t="s">
        <v>2</v>
      </c>
      <c r="F178" s="26">
        <v>9</v>
      </c>
      <c r="G178" s="25">
        <v>0</v>
      </c>
      <c r="H178" s="27">
        <v>1</v>
      </c>
      <c r="I178" s="27">
        <f>_xlfn.XLOOKUP($B178,[1]Q3!$B:$B,[1]Q3!$L:$L)</f>
        <v>1</v>
      </c>
      <c r="J178" s="27">
        <f t="shared" si="4"/>
        <v>0</v>
      </c>
      <c r="K178" s="27">
        <f t="shared" si="5"/>
        <v>1</v>
      </c>
      <c r="L178" s="22" t="str">
        <f>IF(VLOOKUP($B178,[1]Q3!$B:$J,8,FALSE)="Sys Lim",_xlfn.LET(_xlpm.x,_xlfn.XLOOKUP($B178,[1]Q3!$B:$B,[1]Q3!$J:$J),IF(_xlpm.x="","",_xlpm.x)),"")</f>
        <v/>
      </c>
    </row>
    <row r="179" spans="1:12" ht="13.8" x14ac:dyDescent="0.3">
      <c r="A179" s="38" t="s">
        <v>2083</v>
      </c>
      <c r="B179" s="25" t="s">
        <v>112</v>
      </c>
      <c r="C179" s="22" t="s">
        <v>113</v>
      </c>
      <c r="D179" s="21">
        <v>40544</v>
      </c>
      <c r="E179" s="25" t="s">
        <v>2</v>
      </c>
      <c r="F179" s="26">
        <v>30</v>
      </c>
      <c r="G179" s="25">
        <v>0</v>
      </c>
      <c r="H179" s="27">
        <v>149.57</v>
      </c>
      <c r="I179" s="27">
        <f>_xlfn.XLOOKUP($B179,[1]Q3!$B:$B,[1]Q3!$L:$L)</f>
        <v>156.54</v>
      </c>
      <c r="J179" s="27">
        <f t="shared" si="4"/>
        <v>6.9699999999999989</v>
      </c>
      <c r="K179" s="27">
        <f t="shared" si="5"/>
        <v>156.54</v>
      </c>
      <c r="L179" s="22" t="str">
        <f>IF(VLOOKUP($B179,[1]Q3!$B:$J,8,FALSE)="Sys Lim",_xlfn.LET(_xlpm.x,_xlfn.XLOOKUP($B179,[1]Q3!$B:$B,[1]Q3!$J:$J),IF(_xlpm.x="","",_xlpm.x)),"")</f>
        <v/>
      </c>
    </row>
    <row r="180" spans="1:12" ht="13.8" x14ac:dyDescent="0.3">
      <c r="A180" s="38" t="s">
        <v>2083</v>
      </c>
      <c r="B180" s="25" t="s">
        <v>114</v>
      </c>
      <c r="C180" s="22" t="s">
        <v>115</v>
      </c>
      <c r="D180" s="21">
        <v>29952</v>
      </c>
      <c r="E180" s="25" t="s">
        <v>2</v>
      </c>
      <c r="F180" s="26">
        <v>30</v>
      </c>
      <c r="G180" s="25" t="s">
        <v>2076</v>
      </c>
      <c r="H180" s="27">
        <v>3.59</v>
      </c>
      <c r="I180" s="27">
        <f>_xlfn.XLOOKUP($B180,[1]Q3!$B:$B,[1]Q3!$L:$L)</f>
        <v>2.93</v>
      </c>
      <c r="J180" s="27">
        <f t="shared" si="4"/>
        <v>-0.6599999999999997</v>
      </c>
      <c r="K180" s="27">
        <f t="shared" si="5"/>
        <v>2.93</v>
      </c>
      <c r="L180" s="22" t="str">
        <f>IF(VLOOKUP($B180,[1]Q3!$B:$J,8,FALSE)="Sys Lim",_xlfn.LET(_xlpm.x,_xlfn.XLOOKUP($B180,[1]Q3!$B:$B,[1]Q3!$J:$J),IF(_xlpm.x="","",_xlpm.x)),"")</f>
        <v/>
      </c>
    </row>
    <row r="181" spans="1:12" ht="13.8" x14ac:dyDescent="0.3">
      <c r="A181" s="38" t="s">
        <v>2083</v>
      </c>
      <c r="B181" s="25" t="s">
        <v>116</v>
      </c>
      <c r="C181" s="22" t="s">
        <v>117</v>
      </c>
      <c r="D181" s="21">
        <v>39814</v>
      </c>
      <c r="E181" s="25" t="s">
        <v>2</v>
      </c>
      <c r="F181" s="26">
        <v>9</v>
      </c>
      <c r="G181" s="25" t="s">
        <v>2076</v>
      </c>
      <c r="H181" s="27">
        <v>0.05</v>
      </c>
      <c r="I181" s="27">
        <f>_xlfn.XLOOKUP($B181,[1]Q3!$B:$B,[1]Q3!$L:$L)</f>
        <v>0.05</v>
      </c>
      <c r="J181" s="27">
        <f t="shared" si="4"/>
        <v>0</v>
      </c>
      <c r="K181" s="27">
        <f t="shared" si="5"/>
        <v>0.05</v>
      </c>
      <c r="L181" s="22" t="str">
        <f>IF(VLOOKUP($B181,[1]Q3!$B:$J,8,FALSE)="Sys Lim",_xlfn.LET(_xlpm.x,_xlfn.XLOOKUP($B181,[1]Q3!$B:$B,[1]Q3!$J:$J),IF(_xlpm.x="","",_xlpm.x)),"")</f>
        <v/>
      </c>
    </row>
    <row r="182" spans="1:12" ht="13.8" x14ac:dyDescent="0.3">
      <c r="A182" s="38" t="s">
        <v>2083</v>
      </c>
      <c r="B182" s="25" t="s">
        <v>118</v>
      </c>
      <c r="C182" s="22" t="s">
        <v>119</v>
      </c>
      <c r="D182" s="21">
        <v>43739</v>
      </c>
      <c r="E182" s="25" t="s">
        <v>2</v>
      </c>
      <c r="F182" s="26">
        <v>9</v>
      </c>
      <c r="G182" s="25">
        <v>0</v>
      </c>
      <c r="H182" s="27">
        <v>1.29</v>
      </c>
      <c r="I182" s="27">
        <f>_xlfn.XLOOKUP($B182,[1]Q3!$B:$B,[1]Q3!$L:$L)</f>
        <v>1.3</v>
      </c>
      <c r="J182" s="27">
        <f t="shared" si="4"/>
        <v>1.0000000000000009E-2</v>
      </c>
      <c r="K182" s="27">
        <f t="shared" si="5"/>
        <v>1.3</v>
      </c>
      <c r="L182" s="22" t="str">
        <f>IF(VLOOKUP($B182,[1]Q3!$B:$J,8,FALSE)="Sys Lim",_xlfn.LET(_xlpm.x,_xlfn.XLOOKUP($B182,[1]Q3!$B:$B,[1]Q3!$J:$J),IF(_xlpm.x="","",_xlpm.x)),"")</f>
        <v/>
      </c>
    </row>
    <row r="183" spans="1:12" ht="13.8" x14ac:dyDescent="0.3">
      <c r="A183" s="38" t="s">
        <v>2083</v>
      </c>
      <c r="B183" s="25" t="s">
        <v>1485</v>
      </c>
      <c r="C183" s="22" t="s">
        <v>1486</v>
      </c>
      <c r="D183" s="21">
        <v>45383</v>
      </c>
      <c r="E183" s="25" t="s">
        <v>2</v>
      </c>
      <c r="F183" s="26">
        <v>9</v>
      </c>
      <c r="G183" s="25">
        <v>0</v>
      </c>
      <c r="H183" s="27">
        <v>7.41</v>
      </c>
      <c r="I183" s="27">
        <f>_xlfn.XLOOKUP($B183,[1]Q3!$B:$B,[1]Q3!$L:$L)</f>
        <v>5.0999999999999996</v>
      </c>
      <c r="J183" s="27">
        <f t="shared" si="4"/>
        <v>-2.3100000000000005</v>
      </c>
      <c r="K183" s="27">
        <f t="shared" si="5"/>
        <v>5.0999999999999996</v>
      </c>
      <c r="L183" s="22" t="str">
        <f>IF(VLOOKUP($B183,[1]Q3!$B:$J,8,FALSE)="Sys Lim",_xlfn.LET(_xlpm.x,_xlfn.XLOOKUP($B183,[1]Q3!$B:$B,[1]Q3!$J:$J),IF(_xlpm.x="","",_xlpm.x)),"")</f>
        <v/>
      </c>
    </row>
    <row r="184" spans="1:12" ht="13.8" x14ac:dyDescent="0.3">
      <c r="A184" s="38" t="s">
        <v>2083</v>
      </c>
      <c r="B184" s="25" t="s">
        <v>1487</v>
      </c>
      <c r="C184" s="22" t="s">
        <v>1488</v>
      </c>
      <c r="D184" s="21">
        <v>45383</v>
      </c>
      <c r="E184" s="25" t="s">
        <v>2</v>
      </c>
      <c r="F184" s="26">
        <v>9</v>
      </c>
      <c r="G184" s="25">
        <v>0</v>
      </c>
      <c r="H184" s="27">
        <v>6.96</v>
      </c>
      <c r="I184" s="27">
        <f>_xlfn.XLOOKUP($B184,[1]Q3!$B:$B,[1]Q3!$L:$L)</f>
        <v>6.84</v>
      </c>
      <c r="J184" s="27">
        <f t="shared" si="4"/>
        <v>-0.12000000000000011</v>
      </c>
      <c r="K184" s="27">
        <f t="shared" si="5"/>
        <v>6.84</v>
      </c>
      <c r="L184" s="22" t="str">
        <f>IF(VLOOKUP($B184,[1]Q3!$B:$J,8,FALSE)="Sys Lim",_xlfn.LET(_xlpm.x,_xlfn.XLOOKUP($B184,[1]Q3!$B:$B,[1]Q3!$J:$J),IF(_xlpm.x="","",_xlpm.x)),"")</f>
        <v/>
      </c>
    </row>
    <row r="185" spans="1:12" ht="13.8" x14ac:dyDescent="0.3">
      <c r="A185" s="38" t="s">
        <v>2083</v>
      </c>
      <c r="B185" s="25" t="s">
        <v>1489</v>
      </c>
      <c r="C185" s="22" t="s">
        <v>1490</v>
      </c>
      <c r="D185" s="21">
        <v>45383</v>
      </c>
      <c r="E185" s="25" t="s">
        <v>2</v>
      </c>
      <c r="F185" s="26">
        <v>9</v>
      </c>
      <c r="G185" s="25">
        <v>0</v>
      </c>
      <c r="H185" s="27">
        <v>6.32</v>
      </c>
      <c r="I185" s="27">
        <f>_xlfn.XLOOKUP($B185,[1]Q3!$B:$B,[1]Q3!$L:$L)</f>
        <v>6.32</v>
      </c>
      <c r="J185" s="27">
        <f t="shared" si="4"/>
        <v>0</v>
      </c>
      <c r="K185" s="27">
        <f t="shared" si="5"/>
        <v>6.32</v>
      </c>
      <c r="L185" s="22" t="str">
        <f>IF(VLOOKUP($B185,[1]Q3!$B:$J,8,FALSE)="Sys Lim",_xlfn.LET(_xlpm.x,_xlfn.XLOOKUP($B185,[1]Q3!$B:$B,[1]Q3!$J:$J),IF(_xlpm.x="","",_xlpm.x)),"")</f>
        <v/>
      </c>
    </row>
    <row r="186" spans="1:12" ht="13.8" x14ac:dyDescent="0.3">
      <c r="A186" s="38" t="s">
        <v>2083</v>
      </c>
      <c r="B186" s="25" t="s">
        <v>1491</v>
      </c>
      <c r="C186" s="22" t="s">
        <v>1492</v>
      </c>
      <c r="D186" s="21">
        <v>45108</v>
      </c>
      <c r="E186" s="25" t="s">
        <v>2</v>
      </c>
      <c r="F186" s="26">
        <v>30</v>
      </c>
      <c r="G186" s="25">
        <v>0</v>
      </c>
      <c r="H186" s="27">
        <v>0.01</v>
      </c>
      <c r="I186" s="27">
        <f>_xlfn.XLOOKUP($B186,[1]Q3!$B:$B,[1]Q3!$L:$L)</f>
        <v>0.01</v>
      </c>
      <c r="J186" s="27">
        <f t="shared" si="4"/>
        <v>0</v>
      </c>
      <c r="K186" s="27">
        <f t="shared" si="5"/>
        <v>0.01</v>
      </c>
      <c r="L186" s="22" t="str">
        <f>IF(VLOOKUP($B186,[1]Q3!$B:$J,8,FALSE)="Sys Lim",_xlfn.LET(_xlpm.x,_xlfn.XLOOKUP($B186,[1]Q3!$B:$B,[1]Q3!$J:$J),IF(_xlpm.x="","",_xlpm.x)),"")</f>
        <v/>
      </c>
    </row>
    <row r="187" spans="1:12" ht="13.8" x14ac:dyDescent="0.3">
      <c r="A187" s="38" t="s">
        <v>2083</v>
      </c>
      <c r="B187" s="25" t="s">
        <v>1493</v>
      </c>
      <c r="C187" s="22" t="s">
        <v>10</v>
      </c>
      <c r="D187" s="21">
        <v>45658</v>
      </c>
      <c r="E187" s="25" t="s">
        <v>2</v>
      </c>
      <c r="F187" s="26">
        <v>30</v>
      </c>
      <c r="G187" s="25">
        <v>0</v>
      </c>
      <c r="H187" s="27">
        <v>1.41</v>
      </c>
      <c r="I187" s="27">
        <f>_xlfn.XLOOKUP($B187,[1]Q3!$B:$B,[1]Q3!$L:$L)</f>
        <v>1.45</v>
      </c>
      <c r="J187" s="27">
        <f t="shared" si="4"/>
        <v>4.0000000000000036E-2</v>
      </c>
      <c r="K187" s="27">
        <f t="shared" si="5"/>
        <v>1.45</v>
      </c>
      <c r="L187" s="22" t="str">
        <f>IF(VLOOKUP($B187,[1]Q3!$B:$J,8,FALSE)="Sys Lim",_xlfn.LET(_xlpm.x,_xlfn.XLOOKUP($B187,[1]Q3!$B:$B,[1]Q3!$J:$J),IF(_xlpm.x="","",_xlpm.x)),"")</f>
        <v/>
      </c>
    </row>
    <row r="188" spans="1:12" ht="13.8" x14ac:dyDescent="0.3">
      <c r="A188" s="38" t="s">
        <v>2083</v>
      </c>
      <c r="B188" s="25" t="s">
        <v>1819</v>
      </c>
      <c r="C188" s="22" t="s">
        <v>790</v>
      </c>
      <c r="D188" s="21">
        <v>45931</v>
      </c>
      <c r="E188" s="25">
        <v>1</v>
      </c>
      <c r="F188" s="26">
        <v>9</v>
      </c>
      <c r="G188" s="25">
        <v>0</v>
      </c>
      <c r="H188" s="27">
        <v>0.79</v>
      </c>
      <c r="I188" s="27">
        <f>_xlfn.XLOOKUP($B188,[1]Q3!$B:$B,[1]Q3!$L:$L)</f>
        <v>0.8</v>
      </c>
      <c r="J188" s="27">
        <f t="shared" si="4"/>
        <v>1.0000000000000009E-2</v>
      </c>
      <c r="K188" s="27">
        <f t="shared" si="5"/>
        <v>0.8</v>
      </c>
      <c r="L188" s="22" t="str">
        <f>IF(VLOOKUP($B188,[1]Q3!$B:$J,8,FALSE)="Sys Lim",_xlfn.LET(_xlpm.x,_xlfn.XLOOKUP($B188,[1]Q3!$B:$B,[1]Q3!$J:$J),IF(_xlpm.x="","",_xlpm.x)),"")</f>
        <v/>
      </c>
    </row>
    <row r="189" spans="1:12" ht="13.8" x14ac:dyDescent="0.3">
      <c r="A189" s="38" t="s">
        <v>2083</v>
      </c>
      <c r="B189" s="25" t="s">
        <v>120</v>
      </c>
      <c r="C189" s="22" t="s">
        <v>121</v>
      </c>
      <c r="D189" s="21">
        <v>31413</v>
      </c>
      <c r="E189" s="25" t="s">
        <v>2</v>
      </c>
      <c r="F189" s="26">
        <v>30</v>
      </c>
      <c r="G189" s="25">
        <v>0</v>
      </c>
      <c r="H189" s="27">
        <v>3.73</v>
      </c>
      <c r="I189" s="27">
        <f>_xlfn.XLOOKUP($B189,[1]Q3!$B:$B,[1]Q3!$L:$L)</f>
        <v>4.1500000000000004</v>
      </c>
      <c r="J189" s="27">
        <f t="shared" si="4"/>
        <v>0.42000000000000037</v>
      </c>
      <c r="K189" s="27">
        <f t="shared" si="5"/>
        <v>4.1500000000000004</v>
      </c>
      <c r="L189" s="22" t="str">
        <f>IF(VLOOKUP($B189,[1]Q3!$B:$J,8,FALSE)="Sys Lim",_xlfn.LET(_xlpm.x,_xlfn.XLOOKUP($B189,[1]Q3!$B:$B,[1]Q3!$J:$J),IF(_xlpm.x="","",_xlpm.x)),"")</f>
        <v/>
      </c>
    </row>
    <row r="190" spans="1:12" ht="13.8" x14ac:dyDescent="0.3">
      <c r="A190" s="38" t="s">
        <v>2083</v>
      </c>
      <c r="B190" s="25" t="s">
        <v>1820</v>
      </c>
      <c r="C190" s="22" t="s">
        <v>1821</v>
      </c>
      <c r="D190" s="21">
        <v>45931</v>
      </c>
      <c r="E190" s="25" t="s">
        <v>2</v>
      </c>
      <c r="F190" s="26">
        <v>30</v>
      </c>
      <c r="G190" s="25">
        <v>0</v>
      </c>
      <c r="H190" s="27">
        <v>52.28</v>
      </c>
      <c r="I190" s="27">
        <f>_xlfn.XLOOKUP($B190,[1]Q3!$B:$B,[1]Q3!$L:$L)</f>
        <v>31.36</v>
      </c>
      <c r="J190" s="27">
        <f t="shared" si="4"/>
        <v>-20.92</v>
      </c>
      <c r="K190" s="27">
        <f t="shared" si="5"/>
        <v>31.36</v>
      </c>
      <c r="L190" s="22" t="str">
        <f>IF(VLOOKUP($B190,[1]Q3!$B:$J,8,FALSE)="Sys Lim",_xlfn.LET(_xlpm.x,_xlfn.XLOOKUP($B190,[1]Q3!$B:$B,[1]Q3!$J:$J),IF(_xlpm.x="","",_xlpm.x)),"")</f>
        <v/>
      </c>
    </row>
    <row r="191" spans="1:12" ht="13.8" x14ac:dyDescent="0.3">
      <c r="A191" s="38" t="s">
        <v>2083</v>
      </c>
      <c r="B191" s="25" t="s">
        <v>1222</v>
      </c>
      <c r="C191" s="22" t="s">
        <v>1223</v>
      </c>
      <c r="D191" s="21">
        <v>45474</v>
      </c>
      <c r="E191" s="25" t="s">
        <v>2</v>
      </c>
      <c r="F191" s="26">
        <v>9</v>
      </c>
      <c r="G191" s="25" t="s">
        <v>2076</v>
      </c>
      <c r="H191" s="27">
        <v>0.74</v>
      </c>
      <c r="I191" s="27">
        <f>_xlfn.XLOOKUP($B191,[1]Q3!$B:$B,[1]Q3!$L:$L)</f>
        <v>0.63</v>
      </c>
      <c r="J191" s="27">
        <f t="shared" si="4"/>
        <v>-0.10999999999999999</v>
      </c>
      <c r="K191" s="27">
        <f t="shared" si="5"/>
        <v>0.63</v>
      </c>
      <c r="L191" s="22" t="str">
        <f>IF(VLOOKUP($B191,[1]Q3!$B:$J,8,FALSE)="Sys Lim",_xlfn.LET(_xlpm.x,_xlfn.XLOOKUP($B191,[1]Q3!$B:$B,[1]Q3!$J:$J),IF(_xlpm.x="","",_xlpm.x)),"")</f>
        <v/>
      </c>
    </row>
    <row r="192" spans="1:12" ht="13.8" x14ac:dyDescent="0.3">
      <c r="A192" s="38" t="s">
        <v>2083</v>
      </c>
      <c r="B192" s="25" t="s">
        <v>1224</v>
      </c>
      <c r="C192" s="22" t="s">
        <v>1225</v>
      </c>
      <c r="D192" s="21">
        <v>45292</v>
      </c>
      <c r="E192" s="25" t="s">
        <v>2</v>
      </c>
      <c r="F192" s="26">
        <v>9</v>
      </c>
      <c r="G192" s="25">
        <v>0</v>
      </c>
      <c r="H192" s="27">
        <v>0.85</v>
      </c>
      <c r="I192" s="27">
        <f>_xlfn.XLOOKUP($B192,[1]Q3!$B:$B,[1]Q3!$L:$L)</f>
        <v>0.85</v>
      </c>
      <c r="J192" s="27">
        <f t="shared" si="4"/>
        <v>0</v>
      </c>
      <c r="K192" s="27">
        <f t="shared" si="5"/>
        <v>0.85</v>
      </c>
      <c r="L192" s="22" t="str">
        <f>IF(VLOOKUP($B192,[1]Q3!$B:$J,8,FALSE)="Sys Lim",_xlfn.LET(_xlpm.x,_xlfn.XLOOKUP($B192,[1]Q3!$B:$B,[1]Q3!$J:$J),IF(_xlpm.x="","",_xlpm.x)),"")</f>
        <v/>
      </c>
    </row>
    <row r="193" spans="1:12" ht="13.8" x14ac:dyDescent="0.3">
      <c r="A193" s="38" t="s">
        <v>2083</v>
      </c>
      <c r="B193" s="25" t="s">
        <v>1226</v>
      </c>
      <c r="C193" s="22" t="s">
        <v>1227</v>
      </c>
      <c r="D193" s="21">
        <v>44927</v>
      </c>
      <c r="E193" s="25" t="s">
        <v>2</v>
      </c>
      <c r="F193" s="26">
        <v>9</v>
      </c>
      <c r="G193" s="25">
        <v>0</v>
      </c>
      <c r="H193" s="27">
        <v>1.24</v>
      </c>
      <c r="I193" s="27">
        <f>_xlfn.XLOOKUP($B193,[1]Q3!$B:$B,[1]Q3!$L:$L)</f>
        <v>1.29</v>
      </c>
      <c r="J193" s="27">
        <f t="shared" si="4"/>
        <v>5.0000000000000044E-2</v>
      </c>
      <c r="K193" s="27">
        <f t="shared" si="5"/>
        <v>1.29</v>
      </c>
      <c r="L193" s="22" t="str">
        <f>IF(VLOOKUP($B193,[1]Q3!$B:$J,8,FALSE)="Sys Lim",_xlfn.LET(_xlpm.x,_xlfn.XLOOKUP($B193,[1]Q3!$B:$B,[1]Q3!$J:$J),IF(_xlpm.x="","",_xlpm.x)),"")</f>
        <v/>
      </c>
    </row>
    <row r="194" spans="1:12" ht="13.8" x14ac:dyDescent="0.3">
      <c r="A194" s="38" t="s">
        <v>2083</v>
      </c>
      <c r="B194" s="25" t="s">
        <v>122</v>
      </c>
      <c r="C194" s="22" t="s">
        <v>123</v>
      </c>
      <c r="D194" s="21">
        <v>29952</v>
      </c>
      <c r="E194" s="25" t="s">
        <v>2</v>
      </c>
      <c r="F194" s="26">
        <v>30</v>
      </c>
      <c r="G194" s="25">
        <v>0</v>
      </c>
      <c r="H194" s="27">
        <v>0.85</v>
      </c>
      <c r="I194" s="27">
        <f>_xlfn.XLOOKUP($B194,[1]Q3!$B:$B,[1]Q3!$L:$L)</f>
        <v>0.8</v>
      </c>
      <c r="J194" s="27">
        <f t="shared" si="4"/>
        <v>-4.9999999999999933E-2</v>
      </c>
      <c r="K194" s="27">
        <f t="shared" si="5"/>
        <v>0.8</v>
      </c>
      <c r="L194" s="22" t="str">
        <f>IF(VLOOKUP($B194,[1]Q3!$B:$J,8,FALSE)="Sys Lim",_xlfn.LET(_xlpm.x,_xlfn.XLOOKUP($B194,[1]Q3!$B:$B,[1]Q3!$J:$J),IF(_xlpm.x="","",_xlpm.x)),"")</f>
        <v/>
      </c>
    </row>
    <row r="195" spans="1:12" ht="13.8" x14ac:dyDescent="0.3">
      <c r="A195" s="38" t="s">
        <v>2083</v>
      </c>
      <c r="B195" s="28" t="s">
        <v>824</v>
      </c>
      <c r="C195" s="29" t="s">
        <v>825</v>
      </c>
      <c r="D195" s="21">
        <v>44013</v>
      </c>
      <c r="E195" s="28" t="s">
        <v>2</v>
      </c>
      <c r="F195" s="30" t="s">
        <v>1954</v>
      </c>
      <c r="G195" s="25" t="s">
        <v>2076</v>
      </c>
      <c r="H195" s="27">
        <v>0.68</v>
      </c>
      <c r="I195" s="27">
        <f>_xlfn.XLOOKUP($B195,[1]Q3!$B:$B,[1]Q3!$L:$L)</f>
        <v>0.68</v>
      </c>
      <c r="J195" s="27">
        <f t="shared" ref="J195:J258" si="6">IF($N$1=D195,"NEW",IF(OR(ISTEXT(I195),I195="-"),"-",I195-H195))</f>
        <v>0</v>
      </c>
      <c r="K195" s="27">
        <f t="shared" ref="K195:K258" si="7">IF(ISERROR(I195),H195,IF(OR(J195="-",J195=0),H195,IF(ISNUMBER(L195),I195/L195,I195)))</f>
        <v>0.68</v>
      </c>
      <c r="L195" s="22" t="str">
        <f>IF(VLOOKUP($B195,[1]Q3!$B:$J,8,FALSE)="Sys Lim",_xlfn.LET(_xlpm.x,_xlfn.XLOOKUP($B195,[1]Q3!$B:$B,[1]Q3!$J:$J),IF(_xlpm.x="","",_xlpm.x)),"")</f>
        <v/>
      </c>
    </row>
    <row r="196" spans="1:12" ht="13.8" x14ac:dyDescent="0.3">
      <c r="A196" s="38" t="s">
        <v>2083</v>
      </c>
      <c r="B196" s="25" t="s">
        <v>124</v>
      </c>
      <c r="C196" s="22" t="s">
        <v>125</v>
      </c>
      <c r="D196" s="21">
        <v>33604</v>
      </c>
      <c r="E196" s="25" t="s">
        <v>2</v>
      </c>
      <c r="F196" s="26">
        <v>30</v>
      </c>
      <c r="G196" s="25" t="s">
        <v>2076</v>
      </c>
      <c r="H196" s="27">
        <v>3.56</v>
      </c>
      <c r="I196" s="27">
        <f>_xlfn.XLOOKUP($B196,[1]Q3!$B:$B,[1]Q3!$L:$L)</f>
        <v>4.29</v>
      </c>
      <c r="J196" s="27">
        <f t="shared" si="6"/>
        <v>0.73</v>
      </c>
      <c r="K196" s="27">
        <f t="shared" si="7"/>
        <v>4.29</v>
      </c>
      <c r="L196" s="22" t="str">
        <f>IF(VLOOKUP($B196,[1]Q3!$B:$J,8,FALSE)="Sys Lim",_xlfn.LET(_xlpm.x,_xlfn.XLOOKUP($B196,[1]Q3!$B:$B,[1]Q3!$J:$J),IF(_xlpm.x="","",_xlpm.x)),"")</f>
        <v/>
      </c>
    </row>
    <row r="197" spans="1:12" ht="13.8" x14ac:dyDescent="0.3">
      <c r="A197" s="38" t="s">
        <v>2083</v>
      </c>
      <c r="B197" s="25" t="s">
        <v>126</v>
      </c>
      <c r="C197" s="22" t="s">
        <v>127</v>
      </c>
      <c r="D197" s="21">
        <v>32874</v>
      </c>
      <c r="E197" s="25" t="s">
        <v>2</v>
      </c>
      <c r="F197" s="26">
        <v>30</v>
      </c>
      <c r="G197" s="25" t="s">
        <v>2076</v>
      </c>
      <c r="H197" s="27">
        <v>0.43</v>
      </c>
      <c r="I197" s="27">
        <f>_xlfn.XLOOKUP($B197,[1]Q3!$B:$B,[1]Q3!$L:$L)</f>
        <v>0.4</v>
      </c>
      <c r="J197" s="27">
        <f t="shared" si="6"/>
        <v>-2.9999999999999971E-2</v>
      </c>
      <c r="K197" s="27">
        <f t="shared" si="7"/>
        <v>0.4</v>
      </c>
      <c r="L197" s="22" t="str">
        <f>IF(VLOOKUP($B197,[1]Q3!$B:$J,8,FALSE)="Sys Lim",_xlfn.LET(_xlpm.x,_xlfn.XLOOKUP($B197,[1]Q3!$B:$B,[1]Q3!$J:$J),IF(_xlpm.x="","",_xlpm.x)),"")</f>
        <v/>
      </c>
    </row>
    <row r="198" spans="1:12" ht="13.8" x14ac:dyDescent="0.3">
      <c r="A198" s="38" t="s">
        <v>2083</v>
      </c>
      <c r="B198" s="28" t="s">
        <v>826</v>
      </c>
      <c r="C198" s="29" t="s">
        <v>827</v>
      </c>
      <c r="D198" s="21">
        <v>33239</v>
      </c>
      <c r="E198" s="28" t="s">
        <v>2</v>
      </c>
      <c r="F198" s="30">
        <v>30</v>
      </c>
      <c r="G198" s="25" t="s">
        <v>2076</v>
      </c>
      <c r="H198" s="27">
        <v>5.03</v>
      </c>
      <c r="I198" s="27">
        <f>_xlfn.XLOOKUP($B198,[1]Q3!$B:$B,[1]Q3!$L:$L)</f>
        <v>5.03</v>
      </c>
      <c r="J198" s="27">
        <f t="shared" si="6"/>
        <v>0</v>
      </c>
      <c r="K198" s="27">
        <f t="shared" si="7"/>
        <v>5.03</v>
      </c>
      <c r="L198" s="22" t="str">
        <f>IF(VLOOKUP($B198,[1]Q3!$B:$J,8,FALSE)="Sys Lim",_xlfn.LET(_xlpm.x,_xlfn.XLOOKUP($B198,[1]Q3!$B:$B,[1]Q3!$J:$J),IF(_xlpm.x="","",_xlpm.x)),"")</f>
        <v/>
      </c>
    </row>
    <row r="199" spans="1:12" ht="13.8" x14ac:dyDescent="0.3">
      <c r="A199" s="38" t="s">
        <v>2083</v>
      </c>
      <c r="B199" s="25" t="s">
        <v>128</v>
      </c>
      <c r="C199" s="22" t="s">
        <v>129</v>
      </c>
      <c r="D199" s="21">
        <v>44470</v>
      </c>
      <c r="E199" s="25" t="s">
        <v>2</v>
      </c>
      <c r="F199" s="26">
        <v>9</v>
      </c>
      <c r="G199" s="25" t="s">
        <v>2076</v>
      </c>
      <c r="H199" s="27">
        <v>2.42</v>
      </c>
      <c r="I199" s="27">
        <f>_xlfn.XLOOKUP($B199,[1]Q3!$B:$B,[1]Q3!$L:$L)</f>
        <v>2.5499999999999998</v>
      </c>
      <c r="J199" s="27">
        <f t="shared" si="6"/>
        <v>0.12999999999999989</v>
      </c>
      <c r="K199" s="27">
        <f t="shared" si="7"/>
        <v>2.5499999999999998</v>
      </c>
      <c r="L199" s="22" t="str">
        <f>IF(VLOOKUP($B199,[1]Q3!$B:$J,8,FALSE)="Sys Lim",_xlfn.LET(_xlpm.x,_xlfn.XLOOKUP($B199,[1]Q3!$B:$B,[1]Q3!$J:$J),IF(_xlpm.x="","",_xlpm.x)),"")</f>
        <v/>
      </c>
    </row>
    <row r="200" spans="1:12" ht="13.8" x14ac:dyDescent="0.3">
      <c r="A200" s="38" t="s">
        <v>2083</v>
      </c>
      <c r="B200" s="25" t="s">
        <v>1228</v>
      </c>
      <c r="C200" s="22" t="s">
        <v>1229</v>
      </c>
      <c r="D200" s="21">
        <v>44927</v>
      </c>
      <c r="E200" s="25" t="s">
        <v>2</v>
      </c>
      <c r="F200" s="26">
        <v>9</v>
      </c>
      <c r="G200" s="25">
        <v>0</v>
      </c>
      <c r="H200" s="27">
        <v>5.91</v>
      </c>
      <c r="I200" s="27">
        <f>_xlfn.XLOOKUP($B200,[1]Q3!$B:$B,[1]Q3!$L:$L)</f>
        <v>6.03</v>
      </c>
      <c r="J200" s="27">
        <f t="shared" si="6"/>
        <v>0.12000000000000011</v>
      </c>
      <c r="K200" s="27">
        <f t="shared" si="7"/>
        <v>6.03</v>
      </c>
      <c r="L200" s="22" t="str">
        <f>IF(VLOOKUP($B200,[1]Q3!$B:$J,8,FALSE)="Sys Lim",_xlfn.LET(_xlpm.x,_xlfn.XLOOKUP($B200,[1]Q3!$B:$B,[1]Q3!$J:$J),IF(_xlpm.x="","",_xlpm.x)),"")</f>
        <v/>
      </c>
    </row>
    <row r="201" spans="1:12" ht="13.8" x14ac:dyDescent="0.3">
      <c r="A201" s="38" t="s">
        <v>2083</v>
      </c>
      <c r="B201" s="25" t="s">
        <v>130</v>
      </c>
      <c r="C201" s="22" t="s">
        <v>131</v>
      </c>
      <c r="D201" s="21">
        <v>34700</v>
      </c>
      <c r="E201" s="25" t="s">
        <v>2</v>
      </c>
      <c r="F201" s="26">
        <v>30</v>
      </c>
      <c r="G201" s="25">
        <v>0</v>
      </c>
      <c r="H201" s="27">
        <v>6.97</v>
      </c>
      <c r="I201" s="27">
        <f>_xlfn.XLOOKUP($B201,[1]Q3!$B:$B,[1]Q3!$L:$L)</f>
        <v>7.13</v>
      </c>
      <c r="J201" s="27">
        <f t="shared" si="6"/>
        <v>0.16000000000000014</v>
      </c>
      <c r="K201" s="27">
        <f t="shared" si="7"/>
        <v>7.13</v>
      </c>
      <c r="L201" s="22" t="str">
        <f>IF(VLOOKUP($B201,[1]Q3!$B:$J,8,FALSE)="Sys Lim",_xlfn.LET(_xlpm.x,_xlfn.XLOOKUP($B201,[1]Q3!$B:$B,[1]Q3!$J:$J),IF(_xlpm.x="","",_xlpm.x)),"")</f>
        <v/>
      </c>
    </row>
    <row r="202" spans="1:12" ht="13.8" x14ac:dyDescent="0.3">
      <c r="A202" s="38" t="s">
        <v>2083</v>
      </c>
      <c r="B202" s="28" t="s">
        <v>1230</v>
      </c>
      <c r="C202" s="29" t="s">
        <v>1231</v>
      </c>
      <c r="D202" s="21">
        <v>44927</v>
      </c>
      <c r="E202" s="28" t="s">
        <v>2</v>
      </c>
      <c r="F202" s="30">
        <v>9</v>
      </c>
      <c r="G202" s="25">
        <v>0</v>
      </c>
      <c r="H202" s="27">
        <v>4.8899999999999997</v>
      </c>
      <c r="I202" s="27">
        <f>_xlfn.XLOOKUP($B202,[1]Q3!$B:$B,[1]Q3!$L:$L)</f>
        <v>4.4800000000000004</v>
      </c>
      <c r="J202" s="27">
        <f t="shared" si="6"/>
        <v>-0.40999999999999925</v>
      </c>
      <c r="K202" s="27">
        <f t="shared" si="7"/>
        <v>4.4800000000000004</v>
      </c>
      <c r="L202" s="22" t="str">
        <f>IF(VLOOKUP($B202,[1]Q3!$B:$J,8,FALSE)="Sys Lim",_xlfn.LET(_xlpm.x,_xlfn.XLOOKUP($B202,[1]Q3!$B:$B,[1]Q3!$J:$J),IF(_xlpm.x="","",_xlpm.x)),"")</f>
        <v/>
      </c>
    </row>
    <row r="203" spans="1:12" ht="13.8" x14ac:dyDescent="0.3">
      <c r="A203" s="38" t="s">
        <v>2083</v>
      </c>
      <c r="B203" s="25" t="s">
        <v>828</v>
      </c>
      <c r="C203" s="22" t="s">
        <v>829</v>
      </c>
      <c r="D203" s="21">
        <v>40909</v>
      </c>
      <c r="E203" s="25" t="s">
        <v>2</v>
      </c>
      <c r="F203" s="26">
        <v>9</v>
      </c>
      <c r="G203" s="25" t="s">
        <v>2076</v>
      </c>
      <c r="H203" s="27">
        <v>4.25</v>
      </c>
      <c r="I203" s="27">
        <f>_xlfn.XLOOKUP($B203,[1]Q3!$B:$B,[1]Q3!$L:$L)</f>
        <v>4.3899999999999997</v>
      </c>
      <c r="J203" s="27">
        <f t="shared" si="6"/>
        <v>0.13999999999999968</v>
      </c>
      <c r="K203" s="27">
        <f t="shared" si="7"/>
        <v>4.3899999999999997</v>
      </c>
      <c r="L203" s="22" t="str">
        <f>IF(VLOOKUP($B203,[1]Q3!$B:$J,8,FALSE)="Sys Lim",_xlfn.LET(_xlpm.x,_xlfn.XLOOKUP($B203,[1]Q3!$B:$B,[1]Q3!$J:$J),IF(_xlpm.x="","",_xlpm.x)),"")</f>
        <v/>
      </c>
    </row>
    <row r="204" spans="1:12" ht="13.8" x14ac:dyDescent="0.3">
      <c r="A204" s="38" t="s">
        <v>2083</v>
      </c>
      <c r="B204" s="25" t="s">
        <v>132</v>
      </c>
      <c r="C204" s="22" t="s">
        <v>133</v>
      </c>
      <c r="D204" s="21">
        <v>42370</v>
      </c>
      <c r="E204" s="25" t="s">
        <v>2</v>
      </c>
      <c r="F204" s="26">
        <v>9</v>
      </c>
      <c r="G204" s="25">
        <v>0</v>
      </c>
      <c r="H204" s="27">
        <v>104.75</v>
      </c>
      <c r="I204" s="27">
        <f>_xlfn.XLOOKUP($B204,[1]Q3!$B:$B,[1]Q3!$L:$L)</f>
        <v>109.77</v>
      </c>
      <c r="J204" s="27">
        <f t="shared" si="6"/>
        <v>5.019999999999996</v>
      </c>
      <c r="K204" s="27">
        <f t="shared" si="7"/>
        <v>109.77</v>
      </c>
      <c r="L204" s="22" t="str">
        <f>IF(VLOOKUP($B204,[1]Q3!$B:$J,8,FALSE)="Sys Lim",_xlfn.LET(_xlpm.x,_xlfn.XLOOKUP($B204,[1]Q3!$B:$B,[1]Q3!$J:$J),IF(_xlpm.x="","",_xlpm.x)),"")</f>
        <v/>
      </c>
    </row>
    <row r="205" spans="1:12" ht="27.6" x14ac:dyDescent="0.3">
      <c r="A205" s="38" t="s">
        <v>2088</v>
      </c>
      <c r="B205" s="25" t="s">
        <v>830</v>
      </c>
      <c r="C205" s="22" t="s">
        <v>831</v>
      </c>
      <c r="D205" s="21">
        <v>41275</v>
      </c>
      <c r="E205" s="25" t="s">
        <v>2</v>
      </c>
      <c r="F205" s="26" t="s">
        <v>1954</v>
      </c>
      <c r="G205" s="25">
        <v>0</v>
      </c>
      <c r="H205" s="27">
        <v>5246.1</v>
      </c>
      <c r="I205" s="27" t="e">
        <f>_xlfn.XLOOKUP($B205,[1]Q3!$B:$B,[1]Q3!$L:$L)</f>
        <v>#N/A</v>
      </c>
      <c r="J205" s="27" t="e">
        <f t="shared" si="6"/>
        <v>#N/A</v>
      </c>
      <c r="K205" s="27">
        <f t="shared" si="7"/>
        <v>5246.1</v>
      </c>
      <c r="L205" s="22" t="e">
        <f>IF(VLOOKUP($B205,[1]Q3!$B:$J,8,FALSE)="Sys Lim",_xlfn.LET(_xlpm.x,_xlfn.XLOOKUP($B205,[1]Q3!$B:$B,[1]Q3!$J:$J),IF(_xlpm.x="","",_xlpm.x)),"")</f>
        <v>#N/A</v>
      </c>
    </row>
    <row r="206" spans="1:12" ht="13.8" x14ac:dyDescent="0.3">
      <c r="A206" s="38" t="s">
        <v>2083</v>
      </c>
      <c r="B206" s="25" t="s">
        <v>134</v>
      </c>
      <c r="C206" s="22" t="s">
        <v>135</v>
      </c>
      <c r="D206" s="21">
        <v>41640</v>
      </c>
      <c r="E206" s="25" t="s">
        <v>2</v>
      </c>
      <c r="F206" s="26">
        <v>30</v>
      </c>
      <c r="G206" s="25" t="s">
        <v>2076</v>
      </c>
      <c r="H206" s="27">
        <v>3.79</v>
      </c>
      <c r="I206" s="27">
        <f>_xlfn.XLOOKUP($B206,[1]Q3!$B:$B,[1]Q3!$L:$L)</f>
        <v>3.44</v>
      </c>
      <c r="J206" s="27">
        <f t="shared" si="6"/>
        <v>-0.35000000000000009</v>
      </c>
      <c r="K206" s="27">
        <f t="shared" si="7"/>
        <v>3.44</v>
      </c>
      <c r="L206" s="22" t="str">
        <f>IF(VLOOKUP($B206,[1]Q3!$B:$J,8,FALSE)="Sys Lim",_xlfn.LET(_xlpm.x,_xlfn.XLOOKUP($B206,[1]Q3!$B:$B,[1]Q3!$J:$J),IF(_xlpm.x="","",_xlpm.x)),"")</f>
        <v/>
      </c>
    </row>
    <row r="207" spans="1:12" ht="13.8" x14ac:dyDescent="0.3">
      <c r="A207" s="38" t="s">
        <v>2083</v>
      </c>
      <c r="B207" s="25" t="s">
        <v>136</v>
      </c>
      <c r="C207" s="22" t="s">
        <v>137</v>
      </c>
      <c r="D207" s="21">
        <v>29952</v>
      </c>
      <c r="E207" s="25" t="s">
        <v>2</v>
      </c>
      <c r="F207" s="26" t="s">
        <v>1954</v>
      </c>
      <c r="G207" s="25">
        <v>0</v>
      </c>
      <c r="H207" s="27">
        <v>48.65</v>
      </c>
      <c r="I207" s="27">
        <f>_xlfn.XLOOKUP($B207,[1]Q3!$B:$B,[1]Q3!$L:$L)</f>
        <v>48.65</v>
      </c>
      <c r="J207" s="27">
        <f t="shared" si="6"/>
        <v>0</v>
      </c>
      <c r="K207" s="27">
        <f t="shared" si="7"/>
        <v>48.65</v>
      </c>
      <c r="L207" s="22" t="str">
        <f>IF(VLOOKUP($B207,[1]Q3!$B:$J,8,FALSE)="Sys Lim",_xlfn.LET(_xlpm.x,_xlfn.XLOOKUP($B207,[1]Q3!$B:$B,[1]Q3!$J:$J),IF(_xlpm.x="","",_xlpm.x)),"")</f>
        <v/>
      </c>
    </row>
    <row r="208" spans="1:12" ht="13.8" x14ac:dyDescent="0.3">
      <c r="A208" s="38" t="s">
        <v>2083</v>
      </c>
      <c r="B208" s="25" t="s">
        <v>138</v>
      </c>
      <c r="C208" s="22" t="s">
        <v>139</v>
      </c>
      <c r="D208" s="21">
        <v>31413</v>
      </c>
      <c r="E208" s="25" t="s">
        <v>2</v>
      </c>
      <c r="F208" s="26">
        <v>30</v>
      </c>
      <c r="G208" s="25">
        <v>0</v>
      </c>
      <c r="H208" s="27">
        <v>15.17</v>
      </c>
      <c r="I208" s="27">
        <f>_xlfn.XLOOKUP($B208,[1]Q3!$B:$B,[1]Q3!$L:$L)</f>
        <v>15.07</v>
      </c>
      <c r="J208" s="27">
        <f t="shared" si="6"/>
        <v>-9.9999999999999645E-2</v>
      </c>
      <c r="K208" s="27">
        <f t="shared" si="7"/>
        <v>15.07</v>
      </c>
      <c r="L208" s="22" t="str">
        <f>IF(VLOOKUP($B208,[1]Q3!$B:$J,8,FALSE)="Sys Lim",_xlfn.LET(_xlpm.x,_xlfn.XLOOKUP($B208,[1]Q3!$B:$B,[1]Q3!$J:$J),IF(_xlpm.x="","",_xlpm.x)),"")</f>
        <v/>
      </c>
    </row>
    <row r="209" spans="1:12" ht="13.8" x14ac:dyDescent="0.3">
      <c r="A209" s="38" t="s">
        <v>2083</v>
      </c>
      <c r="B209" s="28" t="s">
        <v>140</v>
      </c>
      <c r="C209" s="29" t="s">
        <v>141</v>
      </c>
      <c r="D209" s="21">
        <v>35796</v>
      </c>
      <c r="E209" s="28" t="s">
        <v>2</v>
      </c>
      <c r="F209" s="30">
        <v>9</v>
      </c>
      <c r="G209" s="25">
        <v>0</v>
      </c>
      <c r="H209" s="27">
        <v>17.920000000000002</v>
      </c>
      <c r="I209" s="27">
        <f>_xlfn.XLOOKUP($B209,[1]Q3!$B:$B,[1]Q3!$L:$L)</f>
        <v>15.08</v>
      </c>
      <c r="J209" s="27">
        <f t="shared" si="6"/>
        <v>-2.8400000000000016</v>
      </c>
      <c r="K209" s="27">
        <f t="shared" si="7"/>
        <v>15.08</v>
      </c>
      <c r="L209" s="22" t="str">
        <f>IF(VLOOKUP($B209,[1]Q3!$B:$J,8,FALSE)="Sys Lim",_xlfn.LET(_xlpm.x,_xlfn.XLOOKUP($B209,[1]Q3!$B:$B,[1]Q3!$J:$J),IF(_xlpm.x="","",_xlpm.x)),"")</f>
        <v/>
      </c>
    </row>
    <row r="210" spans="1:12" ht="13.8" x14ac:dyDescent="0.3">
      <c r="A210" s="38" t="s">
        <v>2083</v>
      </c>
      <c r="B210" s="25" t="s">
        <v>1232</v>
      </c>
      <c r="C210" s="22" t="s">
        <v>747</v>
      </c>
      <c r="D210" s="21">
        <v>45108</v>
      </c>
      <c r="E210" s="25" t="s">
        <v>2</v>
      </c>
      <c r="F210" s="26">
        <v>30</v>
      </c>
      <c r="G210" s="25">
        <v>0</v>
      </c>
      <c r="H210" s="27">
        <v>1.86</v>
      </c>
      <c r="I210" s="27">
        <f>_xlfn.XLOOKUP($B210,[1]Q3!$B:$B,[1]Q3!$L:$L)</f>
        <v>1.97</v>
      </c>
      <c r="J210" s="27">
        <f t="shared" si="6"/>
        <v>0.10999999999999988</v>
      </c>
      <c r="K210" s="27">
        <f t="shared" si="7"/>
        <v>1.97</v>
      </c>
      <c r="L210" s="22" t="str">
        <f>IF(VLOOKUP($B210,[1]Q3!$B:$J,8,FALSE)="Sys Lim",_xlfn.LET(_xlpm.x,_xlfn.XLOOKUP($B210,[1]Q3!$B:$B,[1]Q3!$J:$J),IF(_xlpm.x="","",_xlpm.x)),"")</f>
        <v/>
      </c>
    </row>
    <row r="211" spans="1:12" ht="13.8" x14ac:dyDescent="0.3">
      <c r="A211" s="38" t="s">
        <v>2083</v>
      </c>
      <c r="B211" s="25" t="s">
        <v>1233</v>
      </c>
      <c r="C211" s="22" t="s">
        <v>1234</v>
      </c>
      <c r="D211" s="21">
        <v>45108</v>
      </c>
      <c r="E211" s="25" t="s">
        <v>2</v>
      </c>
      <c r="F211" s="26">
        <v>9</v>
      </c>
      <c r="G211" s="25">
        <v>0</v>
      </c>
      <c r="H211" s="27">
        <v>2.3199999999999998</v>
      </c>
      <c r="I211" s="27">
        <f>_xlfn.XLOOKUP($B211,[1]Q3!$B:$B,[1]Q3!$L:$L)</f>
        <v>2.19</v>
      </c>
      <c r="J211" s="27">
        <f t="shared" si="6"/>
        <v>-0.12999999999999989</v>
      </c>
      <c r="K211" s="27">
        <f t="shared" si="7"/>
        <v>2.19</v>
      </c>
      <c r="L211" s="22" t="str">
        <f>IF(VLOOKUP($B211,[1]Q3!$B:$J,8,FALSE)="Sys Lim",_xlfn.LET(_xlpm.x,_xlfn.XLOOKUP($B211,[1]Q3!$B:$B,[1]Q3!$J:$J),IF(_xlpm.x="","",_xlpm.x)),"")</f>
        <v/>
      </c>
    </row>
    <row r="212" spans="1:12" ht="13.8" x14ac:dyDescent="0.3">
      <c r="A212" s="38" t="s">
        <v>2083</v>
      </c>
      <c r="B212" s="25" t="s">
        <v>1822</v>
      </c>
      <c r="C212" s="22" t="s">
        <v>1823</v>
      </c>
      <c r="D212" s="21">
        <v>45931</v>
      </c>
      <c r="E212" s="25" t="s">
        <v>2</v>
      </c>
      <c r="F212" s="26">
        <v>30</v>
      </c>
      <c r="G212" s="25">
        <v>0</v>
      </c>
      <c r="H212" s="27">
        <v>16.100000000000001</v>
      </c>
      <c r="I212" s="27">
        <f>_xlfn.XLOOKUP($B212,[1]Q3!$B:$B,[1]Q3!$L:$L)</f>
        <v>16.079999999999998</v>
      </c>
      <c r="J212" s="27">
        <f t="shared" si="6"/>
        <v>-2.0000000000003126E-2</v>
      </c>
      <c r="K212" s="27">
        <f t="shared" si="7"/>
        <v>16.079999999999998</v>
      </c>
      <c r="L212" s="22" t="str">
        <f>IF(VLOOKUP($B212,[1]Q3!$B:$J,8,FALSE)="Sys Lim",_xlfn.LET(_xlpm.x,_xlfn.XLOOKUP($B212,[1]Q3!$B:$B,[1]Q3!$J:$J),IF(_xlpm.x="","",_xlpm.x)),"")</f>
        <v/>
      </c>
    </row>
    <row r="213" spans="1:12" ht="13.8" x14ac:dyDescent="0.3">
      <c r="A213" s="38" t="s">
        <v>2083</v>
      </c>
      <c r="B213" s="25" t="s">
        <v>1166</v>
      </c>
      <c r="C213" s="22" t="s">
        <v>1494</v>
      </c>
      <c r="D213" s="21">
        <v>44743</v>
      </c>
      <c r="E213" s="25" t="s">
        <v>2</v>
      </c>
      <c r="F213" s="26">
        <v>30</v>
      </c>
      <c r="G213" s="25" t="s">
        <v>2076</v>
      </c>
      <c r="H213" s="27">
        <v>7.15</v>
      </c>
      <c r="I213" s="27">
        <f>_xlfn.XLOOKUP($B213,[1]Q3!$B:$B,[1]Q3!$L:$L)</f>
        <v>7.29</v>
      </c>
      <c r="J213" s="27">
        <f t="shared" si="6"/>
        <v>0.13999999999999968</v>
      </c>
      <c r="K213" s="27">
        <f t="shared" si="7"/>
        <v>7.29</v>
      </c>
      <c r="L213" s="22" t="str">
        <f>IF(VLOOKUP($B213,[1]Q3!$B:$J,8,FALSE)="Sys Lim",_xlfn.LET(_xlpm.x,_xlfn.XLOOKUP($B213,[1]Q3!$B:$B,[1]Q3!$J:$J),IF(_xlpm.x="","",_xlpm.x)),"")</f>
        <v/>
      </c>
    </row>
    <row r="214" spans="1:12" ht="13.8" x14ac:dyDescent="0.3">
      <c r="A214" s="38" t="s">
        <v>2083</v>
      </c>
      <c r="B214" s="28" t="s">
        <v>142</v>
      </c>
      <c r="C214" s="29" t="s">
        <v>143</v>
      </c>
      <c r="D214" s="21">
        <v>35796</v>
      </c>
      <c r="E214" s="28" t="s">
        <v>2</v>
      </c>
      <c r="F214" s="30">
        <v>9</v>
      </c>
      <c r="G214" s="25" t="s">
        <v>2076</v>
      </c>
      <c r="H214" s="27">
        <v>560.79</v>
      </c>
      <c r="I214" s="27">
        <f>_xlfn.XLOOKUP($B214,[1]Q3!$B:$B,[1]Q3!$L:$L)</f>
        <v>535.74</v>
      </c>
      <c r="J214" s="27">
        <f t="shared" si="6"/>
        <v>-25.049999999999955</v>
      </c>
      <c r="K214" s="27">
        <f t="shared" si="7"/>
        <v>535.74</v>
      </c>
      <c r="L214" s="22" t="str">
        <f>IF(VLOOKUP($B214,[1]Q3!$B:$J,8,FALSE)="Sys Lim",_xlfn.LET(_xlpm.x,_xlfn.XLOOKUP($B214,[1]Q3!$B:$B,[1]Q3!$J:$J),IF(_xlpm.x="","",_xlpm.x)),"")</f>
        <v/>
      </c>
    </row>
    <row r="215" spans="1:12" ht="13.8" x14ac:dyDescent="0.3">
      <c r="A215" s="38" t="s">
        <v>2083</v>
      </c>
      <c r="B215" s="25" t="s">
        <v>144</v>
      </c>
      <c r="C215" s="22" t="s">
        <v>145</v>
      </c>
      <c r="D215" s="21">
        <v>44470</v>
      </c>
      <c r="E215" s="25" t="s">
        <v>2</v>
      </c>
      <c r="F215" s="26">
        <v>30</v>
      </c>
      <c r="G215" s="25" t="s">
        <v>2076</v>
      </c>
      <c r="H215" s="27">
        <v>24.18</v>
      </c>
      <c r="I215" s="27">
        <f>_xlfn.XLOOKUP($B215,[1]Q3!$B:$B,[1]Q3!$L:$L)</f>
        <v>24.67</v>
      </c>
      <c r="J215" s="27">
        <f t="shared" si="6"/>
        <v>0.49000000000000199</v>
      </c>
      <c r="K215" s="27">
        <f t="shared" si="7"/>
        <v>24.67</v>
      </c>
      <c r="L215" s="22" t="str">
        <f>IF(VLOOKUP($B215,[1]Q3!$B:$J,8,FALSE)="Sys Lim",_xlfn.LET(_xlpm.x,_xlfn.XLOOKUP($B215,[1]Q3!$B:$B,[1]Q3!$J:$J),IF(_xlpm.x="","",_xlpm.x)),"")</f>
        <v/>
      </c>
    </row>
    <row r="216" spans="1:12" ht="13.8" x14ac:dyDescent="0.3">
      <c r="A216" s="38" t="s">
        <v>2083</v>
      </c>
      <c r="B216" s="25" t="s">
        <v>832</v>
      </c>
      <c r="C216" s="22" t="s">
        <v>833</v>
      </c>
      <c r="D216" s="21">
        <v>44013</v>
      </c>
      <c r="E216" s="25" t="s">
        <v>2</v>
      </c>
      <c r="F216" s="26">
        <v>9</v>
      </c>
      <c r="G216" s="25" t="s">
        <v>2076</v>
      </c>
      <c r="H216" s="27">
        <v>2.6</v>
      </c>
      <c r="I216" s="27">
        <f>_xlfn.XLOOKUP($B216,[1]Q3!$B:$B,[1]Q3!$L:$L)</f>
        <v>2.69</v>
      </c>
      <c r="J216" s="27">
        <f t="shared" si="6"/>
        <v>8.9999999999999858E-2</v>
      </c>
      <c r="K216" s="27">
        <f t="shared" si="7"/>
        <v>2.69</v>
      </c>
      <c r="L216" s="22" t="str">
        <f>IF(VLOOKUP($B216,[1]Q3!$B:$J,8,FALSE)="Sys Lim",_xlfn.LET(_xlpm.x,_xlfn.XLOOKUP($B216,[1]Q3!$B:$B,[1]Q3!$J:$J),IF(_xlpm.x="","",_xlpm.x)),"")</f>
        <v/>
      </c>
    </row>
    <row r="217" spans="1:12" ht="13.8" x14ac:dyDescent="0.3">
      <c r="A217" s="38" t="s">
        <v>2083</v>
      </c>
      <c r="B217" s="25" t="s">
        <v>1235</v>
      </c>
      <c r="C217" s="22" t="s">
        <v>1236</v>
      </c>
      <c r="D217" s="21">
        <v>45292</v>
      </c>
      <c r="E217" s="25">
        <v>1</v>
      </c>
      <c r="F217" s="26">
        <v>9</v>
      </c>
      <c r="G217" s="25">
        <v>0</v>
      </c>
      <c r="H217" s="27">
        <v>0.49</v>
      </c>
      <c r="I217" s="27">
        <f>_xlfn.XLOOKUP($B217,[1]Q3!$B:$B,[1]Q3!$L:$L)</f>
        <v>0.45</v>
      </c>
      <c r="J217" s="27">
        <f t="shared" si="6"/>
        <v>-3.999999999999998E-2</v>
      </c>
      <c r="K217" s="27">
        <f t="shared" si="7"/>
        <v>0.45</v>
      </c>
      <c r="L217" s="22" t="str">
        <f>IF(VLOOKUP($B217,[1]Q3!$B:$J,8,FALSE)="Sys Lim",_xlfn.LET(_xlpm.x,_xlfn.XLOOKUP($B217,[1]Q3!$B:$B,[1]Q3!$J:$J),IF(_xlpm.x="","",_xlpm.x)),"")</f>
        <v/>
      </c>
    </row>
    <row r="218" spans="1:12" ht="13.8" x14ac:dyDescent="0.3">
      <c r="A218" s="38" t="s">
        <v>2083</v>
      </c>
      <c r="B218" s="25" t="s">
        <v>1495</v>
      </c>
      <c r="C218" s="22" t="s">
        <v>1496</v>
      </c>
      <c r="D218" s="21">
        <v>45292</v>
      </c>
      <c r="E218" s="25">
        <v>1</v>
      </c>
      <c r="F218" s="26">
        <v>9</v>
      </c>
      <c r="G218" s="25">
        <v>0</v>
      </c>
      <c r="H218" s="27">
        <v>71.44</v>
      </c>
      <c r="I218" s="27">
        <f>_xlfn.XLOOKUP($B218,[1]Q3!$B:$B,[1]Q3!$L:$L)</f>
        <v>71.430000000000007</v>
      </c>
      <c r="J218" s="27">
        <f t="shared" si="6"/>
        <v>-9.9999999999909051E-3</v>
      </c>
      <c r="K218" s="27">
        <f t="shared" si="7"/>
        <v>71.430000000000007</v>
      </c>
      <c r="L218" s="22" t="str">
        <f>IF(VLOOKUP($B218,[1]Q3!$B:$J,8,FALSE)="Sys Lim",_xlfn.LET(_xlpm.x,_xlfn.XLOOKUP($B218,[1]Q3!$B:$B,[1]Q3!$J:$J),IF(_xlpm.x="","",_xlpm.x)),"")</f>
        <v/>
      </c>
    </row>
    <row r="219" spans="1:12" ht="13.8" x14ac:dyDescent="0.3">
      <c r="A219" s="38" t="s">
        <v>2083</v>
      </c>
      <c r="B219" s="25" t="s">
        <v>1824</v>
      </c>
      <c r="C219" s="22" t="s">
        <v>1825</v>
      </c>
      <c r="D219" s="21">
        <v>45931</v>
      </c>
      <c r="E219" s="25">
        <v>1</v>
      </c>
      <c r="F219" s="26">
        <v>9</v>
      </c>
      <c r="G219" s="25">
        <v>0</v>
      </c>
      <c r="H219" s="27">
        <v>621.96</v>
      </c>
      <c r="I219" s="27">
        <f>_xlfn.XLOOKUP($B219,[1]Q3!$B:$B,[1]Q3!$L:$L)</f>
        <v>620.91</v>
      </c>
      <c r="J219" s="27">
        <f t="shared" si="6"/>
        <v>-1.0500000000000682</v>
      </c>
      <c r="K219" s="27">
        <f t="shared" si="7"/>
        <v>620.91</v>
      </c>
      <c r="L219" s="22" t="str">
        <f>IF(VLOOKUP($B219,[1]Q3!$B:$J,8,FALSE)="Sys Lim",_xlfn.LET(_xlpm.x,_xlfn.XLOOKUP($B219,[1]Q3!$B:$B,[1]Q3!$J:$J),IF(_xlpm.x="","",_xlpm.x)),"")</f>
        <v/>
      </c>
    </row>
    <row r="220" spans="1:12" ht="13.8" x14ac:dyDescent="0.3">
      <c r="A220" s="38" t="s">
        <v>2083</v>
      </c>
      <c r="B220" s="25" t="s">
        <v>1826</v>
      </c>
      <c r="C220" s="22" t="s">
        <v>1827</v>
      </c>
      <c r="D220" s="21">
        <v>45931</v>
      </c>
      <c r="E220" s="25" t="s">
        <v>2</v>
      </c>
      <c r="F220" s="26">
        <v>9</v>
      </c>
      <c r="G220" s="25">
        <v>0</v>
      </c>
      <c r="H220" s="27">
        <v>2.84</v>
      </c>
      <c r="I220" s="27">
        <f>_xlfn.XLOOKUP($B220,[1]Q3!$B:$B,[1]Q3!$L:$L)</f>
        <v>2.84</v>
      </c>
      <c r="J220" s="27">
        <f t="shared" si="6"/>
        <v>0</v>
      </c>
      <c r="K220" s="27">
        <f t="shared" si="7"/>
        <v>2.84</v>
      </c>
      <c r="L220" s="22" t="str">
        <f>IF(VLOOKUP($B220,[1]Q3!$B:$J,8,FALSE)="Sys Lim",_xlfn.LET(_xlpm.x,_xlfn.XLOOKUP($B220,[1]Q3!$B:$B,[1]Q3!$J:$J),IF(_xlpm.x="","",_xlpm.x)),"")</f>
        <v/>
      </c>
    </row>
    <row r="221" spans="1:12" ht="13.8" x14ac:dyDescent="0.3">
      <c r="A221" s="38" t="s">
        <v>2083</v>
      </c>
      <c r="B221" s="25" t="s">
        <v>146</v>
      </c>
      <c r="C221" s="22" t="s">
        <v>1237</v>
      </c>
      <c r="D221" s="21">
        <v>40544</v>
      </c>
      <c r="E221" s="25" t="s">
        <v>2</v>
      </c>
      <c r="F221" s="26">
        <v>9</v>
      </c>
      <c r="G221" s="25">
        <v>0</v>
      </c>
      <c r="H221" s="27">
        <v>78.349999999999994</v>
      </c>
      <c r="I221" s="27">
        <f>_xlfn.XLOOKUP($B221,[1]Q3!$B:$B,[1]Q3!$L:$L)</f>
        <v>78.3</v>
      </c>
      <c r="J221" s="27">
        <f t="shared" si="6"/>
        <v>-4.9999999999997158E-2</v>
      </c>
      <c r="K221" s="27">
        <f t="shared" si="7"/>
        <v>78.3</v>
      </c>
      <c r="L221" s="22" t="str">
        <f>IF(VLOOKUP($B221,[1]Q3!$B:$J,8,FALSE)="Sys Lim",_xlfn.LET(_xlpm.x,_xlfn.XLOOKUP($B221,[1]Q3!$B:$B,[1]Q3!$J:$J),IF(_xlpm.x="","",_xlpm.x)),"")</f>
        <v/>
      </c>
    </row>
    <row r="222" spans="1:12" ht="13.8" x14ac:dyDescent="0.3">
      <c r="A222" s="38" t="s">
        <v>2083</v>
      </c>
      <c r="B222" s="28" t="s">
        <v>147</v>
      </c>
      <c r="C222" s="29" t="s">
        <v>148</v>
      </c>
      <c r="D222" s="21">
        <v>30682</v>
      </c>
      <c r="E222" s="28" t="s">
        <v>2</v>
      </c>
      <c r="F222" s="30">
        <v>30</v>
      </c>
      <c r="G222" s="25">
        <v>0</v>
      </c>
      <c r="H222" s="27">
        <v>3.33</v>
      </c>
      <c r="I222" s="27">
        <f>_xlfn.XLOOKUP($B222,[1]Q3!$B:$B,[1]Q3!$L:$L)</f>
        <v>2.76</v>
      </c>
      <c r="J222" s="27">
        <f t="shared" si="6"/>
        <v>-0.57000000000000028</v>
      </c>
      <c r="K222" s="27">
        <f t="shared" si="7"/>
        <v>2.76</v>
      </c>
      <c r="L222" s="22" t="str">
        <f>IF(VLOOKUP($B222,[1]Q3!$B:$J,8,FALSE)="Sys Lim",_xlfn.LET(_xlpm.x,_xlfn.XLOOKUP($B222,[1]Q3!$B:$B,[1]Q3!$J:$J),IF(_xlpm.x="","",_xlpm.x)),"")</f>
        <v/>
      </c>
    </row>
    <row r="223" spans="1:12" ht="13.8" x14ac:dyDescent="0.3">
      <c r="A223" s="38" t="s">
        <v>2083</v>
      </c>
      <c r="B223" s="25" t="s">
        <v>149</v>
      </c>
      <c r="C223" s="22" t="s">
        <v>150</v>
      </c>
      <c r="D223" s="21">
        <v>44013</v>
      </c>
      <c r="E223" s="25" t="s">
        <v>2</v>
      </c>
      <c r="F223" s="26">
        <v>9</v>
      </c>
      <c r="G223" s="25" t="s">
        <v>2076</v>
      </c>
      <c r="H223" s="27">
        <v>129.94</v>
      </c>
      <c r="I223" s="27">
        <f>_xlfn.XLOOKUP($B223,[1]Q3!$B:$B,[1]Q3!$L:$L)</f>
        <v>129.94</v>
      </c>
      <c r="J223" s="27">
        <f t="shared" si="6"/>
        <v>0</v>
      </c>
      <c r="K223" s="27">
        <f t="shared" si="7"/>
        <v>129.94</v>
      </c>
      <c r="L223" s="22" t="str">
        <f>IF(VLOOKUP($B223,[1]Q3!$B:$J,8,FALSE)="Sys Lim",_xlfn.LET(_xlpm.x,_xlfn.XLOOKUP($B223,[1]Q3!$B:$B,[1]Q3!$J:$J),IF(_xlpm.x="","",_xlpm.x)),"")</f>
        <v/>
      </c>
    </row>
    <row r="224" spans="1:12" ht="13.8" x14ac:dyDescent="0.3">
      <c r="A224" s="38" t="s">
        <v>2083</v>
      </c>
      <c r="B224" s="25" t="s">
        <v>1238</v>
      </c>
      <c r="C224" s="22" t="s">
        <v>1960</v>
      </c>
      <c r="D224" s="21">
        <v>45200</v>
      </c>
      <c r="E224" s="25" t="s">
        <v>2</v>
      </c>
      <c r="F224" s="26">
        <v>30</v>
      </c>
      <c r="G224" s="25">
        <v>0</v>
      </c>
      <c r="H224" s="27">
        <v>4094.26</v>
      </c>
      <c r="I224" s="27">
        <f>_xlfn.XLOOKUP($B224,[1]Q3!$B:$B,[1]Q3!$L:$L)</f>
        <v>4133.45</v>
      </c>
      <c r="J224" s="27">
        <f t="shared" si="6"/>
        <v>39.1899999999996</v>
      </c>
      <c r="K224" s="27">
        <f t="shared" si="7"/>
        <v>4133.45</v>
      </c>
      <c r="L224" s="22" t="str">
        <f>IF(VLOOKUP($B224,[1]Q3!$B:$J,8,FALSE)="Sys Lim",_xlfn.LET(_xlpm.x,_xlfn.XLOOKUP($B224,[1]Q3!$B:$B,[1]Q3!$J:$J),IF(_xlpm.x="","",_xlpm.x)),"")</f>
        <v/>
      </c>
    </row>
    <row r="225" spans="1:12" ht="13.8" x14ac:dyDescent="0.3">
      <c r="A225" s="38" t="s">
        <v>2083</v>
      </c>
      <c r="B225" s="25" t="s">
        <v>1239</v>
      </c>
      <c r="C225" s="22" t="s">
        <v>1240</v>
      </c>
      <c r="D225" s="21">
        <v>45200</v>
      </c>
      <c r="E225" s="25" t="s">
        <v>2</v>
      </c>
      <c r="F225" s="26">
        <v>30</v>
      </c>
      <c r="G225" s="25">
        <v>0</v>
      </c>
      <c r="H225" s="27">
        <v>3571.35</v>
      </c>
      <c r="I225" s="27">
        <f>_xlfn.XLOOKUP($B225,[1]Q3!$B:$B,[1]Q3!$L:$L)</f>
        <v>3674.68</v>
      </c>
      <c r="J225" s="27">
        <f t="shared" si="6"/>
        <v>103.32999999999993</v>
      </c>
      <c r="K225" s="27">
        <f t="shared" si="7"/>
        <v>3674.68</v>
      </c>
      <c r="L225" s="22" t="str">
        <f>IF(VLOOKUP($B225,[1]Q3!$B:$J,8,FALSE)="Sys Lim",_xlfn.LET(_xlpm.x,_xlfn.XLOOKUP($B225,[1]Q3!$B:$B,[1]Q3!$J:$J),IF(_xlpm.x="","",_xlpm.x)),"")</f>
        <v/>
      </c>
    </row>
    <row r="226" spans="1:12" ht="13.8" x14ac:dyDescent="0.3">
      <c r="A226" s="38" t="s">
        <v>2083</v>
      </c>
      <c r="B226" s="25" t="s">
        <v>151</v>
      </c>
      <c r="C226" s="22" t="s">
        <v>152</v>
      </c>
      <c r="D226" s="21">
        <v>40179</v>
      </c>
      <c r="E226" s="25" t="s">
        <v>2</v>
      </c>
      <c r="F226" s="26">
        <v>30</v>
      </c>
      <c r="G226" s="25">
        <v>0</v>
      </c>
      <c r="H226" s="27">
        <v>16.260000000000002</v>
      </c>
      <c r="I226" s="27">
        <f>_xlfn.XLOOKUP($B226,[1]Q3!$B:$B,[1]Q3!$L:$L)</f>
        <v>18.38</v>
      </c>
      <c r="J226" s="27">
        <f t="shared" si="6"/>
        <v>2.1199999999999974</v>
      </c>
      <c r="K226" s="27">
        <f t="shared" si="7"/>
        <v>18.38</v>
      </c>
      <c r="L226" s="22" t="str">
        <f>IF(VLOOKUP($B226,[1]Q3!$B:$J,8,FALSE)="Sys Lim",_xlfn.LET(_xlpm.x,_xlfn.XLOOKUP($B226,[1]Q3!$B:$B,[1]Q3!$J:$J),IF(_xlpm.x="","",_xlpm.x)),"")</f>
        <v/>
      </c>
    </row>
    <row r="227" spans="1:12" ht="13.8" x14ac:dyDescent="0.3">
      <c r="A227" s="38" t="s">
        <v>2083</v>
      </c>
      <c r="B227" s="25" t="s">
        <v>153</v>
      </c>
      <c r="C227" s="22" t="s">
        <v>154</v>
      </c>
      <c r="D227" s="21">
        <v>40909</v>
      </c>
      <c r="E227" s="25" t="s">
        <v>2</v>
      </c>
      <c r="F227" s="26">
        <v>9</v>
      </c>
      <c r="G227" s="25">
        <v>0</v>
      </c>
      <c r="H227" s="27">
        <v>1841.02</v>
      </c>
      <c r="I227" s="27">
        <f>_xlfn.XLOOKUP($B227,[1]Q3!$B:$B,[1]Q3!$L:$L)</f>
        <v>1906.91</v>
      </c>
      <c r="J227" s="27">
        <f t="shared" si="6"/>
        <v>65.8900000000001</v>
      </c>
      <c r="K227" s="27">
        <f t="shared" si="7"/>
        <v>1906.91</v>
      </c>
      <c r="L227" s="22" t="str">
        <f>IF(VLOOKUP($B227,[1]Q3!$B:$J,8,FALSE)="Sys Lim",_xlfn.LET(_xlpm.x,_xlfn.XLOOKUP($B227,[1]Q3!$B:$B,[1]Q3!$J:$J),IF(_xlpm.x="","",_xlpm.x)),"")</f>
        <v/>
      </c>
    </row>
    <row r="228" spans="1:12" ht="13.8" x14ac:dyDescent="0.3">
      <c r="A228" s="38" t="s">
        <v>2083</v>
      </c>
      <c r="B228" s="25" t="s">
        <v>155</v>
      </c>
      <c r="C228" s="22" t="s">
        <v>156</v>
      </c>
      <c r="D228" s="21">
        <v>43466</v>
      </c>
      <c r="E228" s="25" t="s">
        <v>2</v>
      </c>
      <c r="F228" s="26">
        <v>9</v>
      </c>
      <c r="G228" s="25" t="s">
        <v>2076</v>
      </c>
      <c r="H228" s="27">
        <v>1320</v>
      </c>
      <c r="I228" s="27">
        <f>_xlfn.XLOOKUP($B228,[1]Q3!$B:$B,[1]Q3!$L:$L)</f>
        <v>1320</v>
      </c>
      <c r="J228" s="27">
        <f t="shared" si="6"/>
        <v>0</v>
      </c>
      <c r="K228" s="27">
        <f t="shared" si="7"/>
        <v>1320</v>
      </c>
      <c r="L228" s="22" t="str">
        <f>IF(VLOOKUP($B228,[1]Q3!$B:$J,8,FALSE)="Sys Lim",_xlfn.LET(_xlpm.x,_xlfn.XLOOKUP($B228,[1]Q3!$B:$B,[1]Q3!$J:$J),IF(_xlpm.x="","",_xlpm.x)),"")</f>
        <v/>
      </c>
    </row>
    <row r="229" spans="1:12" ht="13.8" x14ac:dyDescent="0.3">
      <c r="A229" s="38" t="s">
        <v>2083</v>
      </c>
      <c r="B229" s="25" t="s">
        <v>157</v>
      </c>
      <c r="C229" s="22" t="s">
        <v>158</v>
      </c>
      <c r="D229" s="21">
        <v>29952</v>
      </c>
      <c r="E229" s="25" t="s">
        <v>2</v>
      </c>
      <c r="F229" s="26">
        <v>9</v>
      </c>
      <c r="G229" s="25">
        <v>0</v>
      </c>
      <c r="H229" s="27">
        <v>1808.61</v>
      </c>
      <c r="I229" s="27">
        <f>_xlfn.XLOOKUP($B229,[1]Q3!$B:$B,[1]Q3!$L:$L)</f>
        <v>1858.82</v>
      </c>
      <c r="J229" s="27">
        <f t="shared" si="6"/>
        <v>50.210000000000036</v>
      </c>
      <c r="K229" s="27">
        <f t="shared" si="7"/>
        <v>1858.82</v>
      </c>
      <c r="L229" s="22" t="str">
        <f>IF(VLOOKUP($B229,[1]Q3!$B:$J,8,FALSE)="Sys Lim",_xlfn.LET(_xlpm.x,_xlfn.XLOOKUP($B229,[1]Q3!$B:$B,[1]Q3!$J:$J),IF(_xlpm.x="","",_xlpm.x)),"")</f>
        <v/>
      </c>
    </row>
    <row r="230" spans="1:12" ht="13.8" x14ac:dyDescent="0.3">
      <c r="A230" s="38" t="s">
        <v>2083</v>
      </c>
      <c r="B230" s="25" t="s">
        <v>1497</v>
      </c>
      <c r="C230" s="22" t="s">
        <v>1498</v>
      </c>
      <c r="D230" s="21">
        <v>45658</v>
      </c>
      <c r="E230" s="25" t="s">
        <v>2</v>
      </c>
      <c r="F230" s="26">
        <v>9</v>
      </c>
      <c r="G230" s="25">
        <v>0</v>
      </c>
      <c r="H230" s="27">
        <v>58.17</v>
      </c>
      <c r="I230" s="27">
        <f>_xlfn.XLOOKUP($B230,[1]Q3!$B:$B,[1]Q3!$L:$L)</f>
        <v>59.53</v>
      </c>
      <c r="J230" s="27">
        <f t="shared" si="6"/>
        <v>1.3599999999999994</v>
      </c>
      <c r="K230" s="27">
        <f t="shared" si="7"/>
        <v>59.53</v>
      </c>
      <c r="L230" s="22" t="str">
        <f>IF(VLOOKUP($B230,[1]Q3!$B:$J,8,FALSE)="Sys Lim",_xlfn.LET(_xlpm.x,_xlfn.XLOOKUP($B230,[1]Q3!$B:$B,[1]Q3!$J:$J),IF(_xlpm.x="","",_xlpm.x)),"")</f>
        <v/>
      </c>
    </row>
    <row r="231" spans="1:12" ht="13.8" x14ac:dyDescent="0.3">
      <c r="A231" s="38" t="s">
        <v>2083</v>
      </c>
      <c r="B231" s="25" t="s">
        <v>1241</v>
      </c>
      <c r="C231" s="22" t="s">
        <v>1242</v>
      </c>
      <c r="D231" s="21">
        <v>45474</v>
      </c>
      <c r="E231" s="25" t="s">
        <v>2</v>
      </c>
      <c r="F231" s="26">
        <v>9</v>
      </c>
      <c r="G231" s="25" t="s">
        <v>2076</v>
      </c>
      <c r="H231" s="27">
        <v>0.05</v>
      </c>
      <c r="I231" s="27">
        <f>_xlfn.XLOOKUP($B231,[1]Q3!$B:$B,[1]Q3!$L:$L)</f>
        <v>0.04</v>
      </c>
      <c r="J231" s="27">
        <f t="shared" si="6"/>
        <v>-1.0000000000000002E-2</v>
      </c>
      <c r="K231" s="27">
        <f t="shared" si="7"/>
        <v>0.04</v>
      </c>
      <c r="L231" s="22" t="str">
        <f>IF(VLOOKUP($B231,[1]Q3!$B:$J,8,FALSE)="Sys Lim",_xlfn.LET(_xlpm.x,_xlfn.XLOOKUP($B231,[1]Q3!$B:$B,[1]Q3!$J:$J),IF(_xlpm.x="","",_xlpm.x)),"")</f>
        <v/>
      </c>
    </row>
    <row r="232" spans="1:12" ht="13.8" x14ac:dyDescent="0.3">
      <c r="A232" s="38" t="s">
        <v>2083</v>
      </c>
      <c r="B232" s="25" t="s">
        <v>1243</v>
      </c>
      <c r="C232" s="22" t="s">
        <v>1890</v>
      </c>
      <c r="D232" s="21">
        <v>45292</v>
      </c>
      <c r="E232" s="25" t="s">
        <v>2</v>
      </c>
      <c r="F232" s="26">
        <v>9</v>
      </c>
      <c r="G232" s="25">
        <v>0</v>
      </c>
      <c r="H232" s="27">
        <v>0.03</v>
      </c>
      <c r="I232" s="27">
        <f>_xlfn.XLOOKUP($B232,[1]Q3!$B:$B,[1]Q3!$L:$L)</f>
        <v>0.05</v>
      </c>
      <c r="J232" s="27">
        <f t="shared" si="6"/>
        <v>2.0000000000000004E-2</v>
      </c>
      <c r="K232" s="27">
        <f t="shared" si="7"/>
        <v>0.05</v>
      </c>
      <c r="L232" s="22" t="str">
        <f>IF(VLOOKUP($B232,[1]Q3!$B:$J,8,FALSE)="Sys Lim",_xlfn.LET(_xlpm.x,_xlfn.XLOOKUP($B232,[1]Q3!$B:$B,[1]Q3!$J:$J),IF(_xlpm.x="","",_xlpm.x)),"")</f>
        <v/>
      </c>
    </row>
    <row r="233" spans="1:12" ht="13.8" x14ac:dyDescent="0.3">
      <c r="A233" s="38" t="s">
        <v>2083</v>
      </c>
      <c r="B233" s="25" t="s">
        <v>1499</v>
      </c>
      <c r="C233" s="22" t="s">
        <v>1500</v>
      </c>
      <c r="D233" s="21">
        <v>45200</v>
      </c>
      <c r="E233" s="25" t="s">
        <v>2</v>
      </c>
      <c r="F233" s="26">
        <v>9</v>
      </c>
      <c r="G233" s="25" t="s">
        <v>2076</v>
      </c>
      <c r="H233" s="27">
        <v>0.06</v>
      </c>
      <c r="I233" s="27">
        <f>_xlfn.XLOOKUP($B233,[1]Q3!$B:$B,[1]Q3!$L:$L)</f>
        <v>0.06</v>
      </c>
      <c r="J233" s="27">
        <f t="shared" si="6"/>
        <v>0</v>
      </c>
      <c r="K233" s="27">
        <f t="shared" si="7"/>
        <v>0.06</v>
      </c>
      <c r="L233" s="22" t="str">
        <f>IF(VLOOKUP($B233,[1]Q3!$B:$J,8,FALSE)="Sys Lim",_xlfn.LET(_xlpm.x,_xlfn.XLOOKUP($B233,[1]Q3!$B:$B,[1]Q3!$J:$J),IF(_xlpm.x="","",_xlpm.x)),"")</f>
        <v/>
      </c>
    </row>
    <row r="234" spans="1:12" ht="13.8" x14ac:dyDescent="0.3">
      <c r="A234" s="38" t="s">
        <v>2083</v>
      </c>
      <c r="B234" s="25" t="s">
        <v>159</v>
      </c>
      <c r="C234" s="22" t="s">
        <v>160</v>
      </c>
      <c r="D234" s="21">
        <v>42370</v>
      </c>
      <c r="E234" s="25" t="s">
        <v>2</v>
      </c>
      <c r="F234" s="26">
        <v>9</v>
      </c>
      <c r="G234" s="25">
        <v>0</v>
      </c>
      <c r="H234" s="27">
        <v>15</v>
      </c>
      <c r="I234" s="27">
        <f>_xlfn.XLOOKUP($B234,[1]Q3!$B:$B,[1]Q3!$L:$L)</f>
        <v>11.29</v>
      </c>
      <c r="J234" s="27">
        <f t="shared" si="6"/>
        <v>-3.7100000000000009</v>
      </c>
      <c r="K234" s="27">
        <f t="shared" si="7"/>
        <v>11.29</v>
      </c>
      <c r="L234" s="22" t="str">
        <f>IF(VLOOKUP($B234,[1]Q3!$B:$J,8,FALSE)="Sys Lim",_xlfn.LET(_xlpm.x,_xlfn.XLOOKUP($B234,[1]Q3!$B:$B,[1]Q3!$J:$J),IF(_xlpm.x="","",_xlpm.x)),"")</f>
        <v/>
      </c>
    </row>
    <row r="235" spans="1:12" ht="13.8" x14ac:dyDescent="0.3">
      <c r="A235" s="38" t="s">
        <v>2083</v>
      </c>
      <c r="B235" s="25" t="s">
        <v>1501</v>
      </c>
      <c r="C235" s="22" t="s">
        <v>1502</v>
      </c>
      <c r="D235" s="21">
        <v>44927</v>
      </c>
      <c r="E235" s="25" t="s">
        <v>2</v>
      </c>
      <c r="F235" s="26">
        <v>9</v>
      </c>
      <c r="G235" s="25">
        <v>0</v>
      </c>
      <c r="H235" s="27">
        <v>0.05</v>
      </c>
      <c r="I235" s="27">
        <f>_xlfn.XLOOKUP($B235,[1]Q3!$B:$B,[1]Q3!$L:$L)</f>
        <v>0.06</v>
      </c>
      <c r="J235" s="27">
        <f t="shared" si="6"/>
        <v>9.999999999999995E-3</v>
      </c>
      <c r="K235" s="27">
        <f t="shared" si="7"/>
        <v>0.06</v>
      </c>
      <c r="L235" s="22" t="str">
        <f>IF(VLOOKUP($B235,[1]Q3!$B:$J,8,FALSE)="Sys Lim",_xlfn.LET(_xlpm.x,_xlfn.XLOOKUP($B235,[1]Q3!$B:$B,[1]Q3!$J:$J),IF(_xlpm.x="","",_xlpm.x)),"")</f>
        <v/>
      </c>
    </row>
    <row r="236" spans="1:12" ht="13.8" x14ac:dyDescent="0.3">
      <c r="A236" s="38" t="s">
        <v>2083</v>
      </c>
      <c r="B236" s="25" t="s">
        <v>834</v>
      </c>
      <c r="C236" s="22" t="s">
        <v>835</v>
      </c>
      <c r="D236" s="21">
        <v>38353</v>
      </c>
      <c r="E236" s="25" t="s">
        <v>2</v>
      </c>
      <c r="F236" s="26">
        <v>9</v>
      </c>
      <c r="G236" s="25" t="s">
        <v>2076</v>
      </c>
      <c r="H236" s="27">
        <v>0.03</v>
      </c>
      <c r="I236" s="27">
        <f>_xlfn.XLOOKUP($B236,[1]Q3!$B:$B,[1]Q3!$L:$L)</f>
        <v>0.03</v>
      </c>
      <c r="J236" s="27">
        <f t="shared" si="6"/>
        <v>0</v>
      </c>
      <c r="K236" s="27">
        <f t="shared" si="7"/>
        <v>0.03</v>
      </c>
      <c r="L236" s="22" t="str">
        <f>IF(VLOOKUP($B236,[1]Q3!$B:$J,8,FALSE)="Sys Lim",_xlfn.LET(_xlpm.x,_xlfn.XLOOKUP($B236,[1]Q3!$B:$B,[1]Q3!$J:$J),IF(_xlpm.x="","",_xlpm.x)),"")</f>
        <v/>
      </c>
    </row>
    <row r="237" spans="1:12" ht="13.8" x14ac:dyDescent="0.3">
      <c r="A237" s="38" t="s">
        <v>2083</v>
      </c>
      <c r="B237" s="25" t="s">
        <v>836</v>
      </c>
      <c r="C237" s="22" t="s">
        <v>837</v>
      </c>
      <c r="D237" s="21">
        <v>44652</v>
      </c>
      <c r="E237" s="25" t="s">
        <v>2</v>
      </c>
      <c r="F237" s="26" t="s">
        <v>1954</v>
      </c>
      <c r="G237" s="25" t="s">
        <v>2076</v>
      </c>
      <c r="H237" s="27">
        <v>0.23</v>
      </c>
      <c r="I237" s="27">
        <f>_xlfn.XLOOKUP($B237,[1]Q3!$B:$B,[1]Q3!$L:$L)</f>
        <v>0.23</v>
      </c>
      <c r="J237" s="27">
        <f t="shared" si="6"/>
        <v>0</v>
      </c>
      <c r="K237" s="27">
        <f t="shared" si="7"/>
        <v>0.23</v>
      </c>
      <c r="L237" s="22" t="str">
        <f>IF(VLOOKUP($B237,[1]Q3!$B:$J,8,FALSE)="Sys Lim",_xlfn.LET(_xlpm.x,_xlfn.XLOOKUP($B237,[1]Q3!$B:$B,[1]Q3!$J:$J),IF(_xlpm.x="","",_xlpm.x)),"")</f>
        <v/>
      </c>
    </row>
    <row r="238" spans="1:12" ht="13.8" x14ac:dyDescent="0.3">
      <c r="A238" s="38" t="s">
        <v>2083</v>
      </c>
      <c r="B238" s="25" t="s">
        <v>161</v>
      </c>
      <c r="C238" s="22" t="s">
        <v>162</v>
      </c>
      <c r="D238" s="21">
        <v>38718</v>
      </c>
      <c r="E238" s="25" t="s">
        <v>2</v>
      </c>
      <c r="F238" s="26">
        <v>30</v>
      </c>
      <c r="G238" s="25" t="s">
        <v>2077</v>
      </c>
      <c r="H238" s="27">
        <v>3.07</v>
      </c>
      <c r="I238" s="27">
        <f>_xlfn.XLOOKUP($B238,[1]Q3!$B:$B,[1]Q3!$L:$L)</f>
        <v>2.92</v>
      </c>
      <c r="J238" s="27">
        <f t="shared" si="6"/>
        <v>-0.14999999999999991</v>
      </c>
      <c r="K238" s="27">
        <f t="shared" si="7"/>
        <v>2.92</v>
      </c>
      <c r="L238" s="22" t="str">
        <f>IF(VLOOKUP($B238,[1]Q3!$B:$J,8,FALSE)="Sys Lim",_xlfn.LET(_xlpm.x,_xlfn.XLOOKUP($B238,[1]Q3!$B:$B,[1]Q3!$J:$J),IF(_xlpm.x="","",_xlpm.x)),"")</f>
        <v/>
      </c>
    </row>
    <row r="239" spans="1:12" ht="13.8" x14ac:dyDescent="0.3">
      <c r="A239" s="38" t="s">
        <v>2089</v>
      </c>
      <c r="B239" s="25" t="s">
        <v>163</v>
      </c>
      <c r="C239" s="22" t="s">
        <v>164</v>
      </c>
      <c r="D239" s="21">
        <v>38718</v>
      </c>
      <c r="E239" s="25" t="s">
        <v>2</v>
      </c>
      <c r="F239" s="26">
        <v>30</v>
      </c>
      <c r="G239" s="25" t="s">
        <v>2077</v>
      </c>
      <c r="H239" s="27">
        <v>3.07</v>
      </c>
      <c r="I239" s="27">
        <f>_xlfn.XLOOKUP($B239,[1]Q3!$B:$B,[1]Q3!$L:$L)</f>
        <v>2.92</v>
      </c>
      <c r="J239" s="27">
        <f t="shared" si="6"/>
        <v>-0.14999999999999991</v>
      </c>
      <c r="K239" s="27">
        <f t="shared" si="7"/>
        <v>2.92</v>
      </c>
      <c r="L239" s="22" t="str">
        <f>IF(VLOOKUP($B239,[1]Q3!$B:$J,8,FALSE)="Sys Lim",_xlfn.LET(_xlpm.x,_xlfn.XLOOKUP($B239,[1]Q3!$B:$B,[1]Q3!$J:$J),IF(_xlpm.x="","",_xlpm.x)),"")</f>
        <v/>
      </c>
    </row>
    <row r="240" spans="1:12" ht="13.8" x14ac:dyDescent="0.3">
      <c r="A240" s="38" t="s">
        <v>2083</v>
      </c>
      <c r="B240" s="25" t="s">
        <v>838</v>
      </c>
      <c r="C240" s="22" t="s">
        <v>839</v>
      </c>
      <c r="D240" s="21">
        <v>42736</v>
      </c>
      <c r="E240" s="25" t="s">
        <v>2</v>
      </c>
      <c r="F240" s="26">
        <v>9</v>
      </c>
      <c r="G240" s="25">
        <v>0</v>
      </c>
      <c r="H240" s="27">
        <v>1.01</v>
      </c>
      <c r="I240" s="27">
        <f>_xlfn.XLOOKUP($B240,[1]Q3!$B:$B,[1]Q3!$L:$L)</f>
        <v>0.86</v>
      </c>
      <c r="J240" s="27">
        <f t="shared" si="6"/>
        <v>-0.15000000000000002</v>
      </c>
      <c r="K240" s="27">
        <f t="shared" si="7"/>
        <v>0.86</v>
      </c>
      <c r="L240" s="22" t="str">
        <f>IF(VLOOKUP($B240,[1]Q3!$B:$J,8,FALSE)="Sys Lim",_xlfn.LET(_xlpm.x,_xlfn.XLOOKUP($B240,[1]Q3!$B:$B,[1]Q3!$J:$J),IF(_xlpm.x="","",_xlpm.x)),"")</f>
        <v/>
      </c>
    </row>
    <row r="241" spans="1:12" ht="13.8" x14ac:dyDescent="0.3">
      <c r="A241" s="38" t="s">
        <v>2089</v>
      </c>
      <c r="B241" s="25" t="s">
        <v>840</v>
      </c>
      <c r="C241" s="22" t="s">
        <v>841</v>
      </c>
      <c r="D241" s="21">
        <v>42736</v>
      </c>
      <c r="E241" s="25" t="s">
        <v>2</v>
      </c>
      <c r="F241" s="26">
        <v>9</v>
      </c>
      <c r="G241" s="25">
        <v>0</v>
      </c>
      <c r="H241" s="27">
        <v>1.01</v>
      </c>
      <c r="I241" s="27">
        <f>_xlfn.XLOOKUP($B241,[1]Q3!$B:$B,[1]Q3!$L:$L)</f>
        <v>0.86</v>
      </c>
      <c r="J241" s="27">
        <f t="shared" si="6"/>
        <v>-0.15000000000000002</v>
      </c>
      <c r="K241" s="27">
        <f t="shared" si="7"/>
        <v>0.86</v>
      </c>
      <c r="L241" s="22" t="str">
        <f>IF(VLOOKUP($B241,[1]Q3!$B:$J,8,FALSE)="Sys Lim",_xlfn.LET(_xlpm.x,_xlfn.XLOOKUP($B241,[1]Q3!$B:$B,[1]Q3!$J:$J),IF(_xlpm.x="","",_xlpm.x)),"")</f>
        <v/>
      </c>
    </row>
    <row r="242" spans="1:12" ht="13.8" x14ac:dyDescent="0.3">
      <c r="A242" s="38" t="s">
        <v>2083</v>
      </c>
      <c r="B242" s="25" t="s">
        <v>165</v>
      </c>
      <c r="C242" s="22" t="s">
        <v>166</v>
      </c>
      <c r="D242" s="21">
        <v>38718</v>
      </c>
      <c r="E242" s="25" t="s">
        <v>2</v>
      </c>
      <c r="F242" s="26">
        <v>30</v>
      </c>
      <c r="G242" s="25">
        <v>0</v>
      </c>
      <c r="H242" s="27">
        <v>7.31</v>
      </c>
      <c r="I242" s="27">
        <f>_xlfn.XLOOKUP($B242,[1]Q3!$B:$B,[1]Q3!$L:$L)</f>
        <v>6.88</v>
      </c>
      <c r="J242" s="27">
        <f t="shared" si="6"/>
        <v>-0.42999999999999972</v>
      </c>
      <c r="K242" s="27">
        <f t="shared" si="7"/>
        <v>6.88</v>
      </c>
      <c r="L242" s="22" t="str">
        <f>IF(VLOOKUP($B242,[1]Q3!$B:$J,8,FALSE)="Sys Lim",_xlfn.LET(_xlpm.x,_xlfn.XLOOKUP($B242,[1]Q3!$B:$B,[1]Q3!$J:$J),IF(_xlpm.x="","",_xlpm.x)),"")</f>
        <v/>
      </c>
    </row>
    <row r="243" spans="1:12" ht="13.8" x14ac:dyDescent="0.3">
      <c r="A243" s="38" t="s">
        <v>2083</v>
      </c>
      <c r="B243" s="25" t="s">
        <v>167</v>
      </c>
      <c r="C243" s="22" t="s">
        <v>168</v>
      </c>
      <c r="D243" s="21">
        <v>42005</v>
      </c>
      <c r="E243" s="25" t="s">
        <v>2</v>
      </c>
      <c r="F243" s="26">
        <v>30</v>
      </c>
      <c r="G243" s="25" t="s">
        <v>2076</v>
      </c>
      <c r="H243" s="27">
        <v>1.03</v>
      </c>
      <c r="I243" s="27">
        <f>_xlfn.XLOOKUP($B243,[1]Q3!$B:$B,[1]Q3!$L:$L)</f>
        <v>1.0900000000000001</v>
      </c>
      <c r="J243" s="27">
        <f t="shared" si="6"/>
        <v>6.0000000000000053E-2</v>
      </c>
      <c r="K243" s="27">
        <f t="shared" si="7"/>
        <v>1.0900000000000001</v>
      </c>
      <c r="L243" s="22" t="str">
        <f>IF(VLOOKUP($B243,[1]Q3!$B:$J,8,FALSE)="Sys Lim",_xlfn.LET(_xlpm.x,_xlfn.XLOOKUP($B243,[1]Q3!$B:$B,[1]Q3!$J:$J),IF(_xlpm.x="","",_xlpm.x)),"")</f>
        <v/>
      </c>
    </row>
    <row r="244" spans="1:12" ht="13.8" x14ac:dyDescent="0.3">
      <c r="A244" s="38" t="s">
        <v>2083</v>
      </c>
      <c r="B244" s="25" t="s">
        <v>169</v>
      </c>
      <c r="C244" s="22" t="s">
        <v>170</v>
      </c>
      <c r="D244" s="21">
        <v>42005</v>
      </c>
      <c r="E244" s="25" t="s">
        <v>2</v>
      </c>
      <c r="F244" s="26">
        <v>30</v>
      </c>
      <c r="G244" s="25" t="s">
        <v>2076</v>
      </c>
      <c r="H244" s="27">
        <v>1.03</v>
      </c>
      <c r="I244" s="27">
        <f>_xlfn.XLOOKUP($B244,[1]Q3!$B:$B,[1]Q3!$L:$L)</f>
        <v>1.0900000000000001</v>
      </c>
      <c r="J244" s="27">
        <f t="shared" si="6"/>
        <v>6.0000000000000053E-2</v>
      </c>
      <c r="K244" s="27">
        <f t="shared" si="7"/>
        <v>1.0900000000000001</v>
      </c>
      <c r="L244" s="22" t="str">
        <f>IF(VLOOKUP($B244,[1]Q3!$B:$J,8,FALSE)="Sys Lim",_xlfn.LET(_xlpm.x,_xlfn.XLOOKUP($B244,[1]Q3!$B:$B,[1]Q3!$J:$J),IF(_xlpm.x="","",_xlpm.x)),"")</f>
        <v/>
      </c>
    </row>
    <row r="245" spans="1:12" ht="13.8" x14ac:dyDescent="0.3">
      <c r="A245" s="38" t="s">
        <v>2083</v>
      </c>
      <c r="B245" s="28" t="s">
        <v>1503</v>
      </c>
      <c r="C245" s="29" t="s">
        <v>1504</v>
      </c>
      <c r="D245" s="21">
        <v>44927</v>
      </c>
      <c r="E245" s="28" t="s">
        <v>2</v>
      </c>
      <c r="F245" s="30">
        <v>9</v>
      </c>
      <c r="G245" s="25">
        <v>0</v>
      </c>
      <c r="H245" s="27">
        <v>3.96</v>
      </c>
      <c r="I245" s="27">
        <f>_xlfn.XLOOKUP($B245,[1]Q3!$B:$B,[1]Q3!$L:$L)</f>
        <v>3.96</v>
      </c>
      <c r="J245" s="27">
        <f t="shared" si="6"/>
        <v>0</v>
      </c>
      <c r="K245" s="27">
        <f t="shared" si="7"/>
        <v>3.96</v>
      </c>
      <c r="L245" s="22" t="str">
        <f>IF(VLOOKUP($B245,[1]Q3!$B:$J,8,FALSE)="Sys Lim",_xlfn.LET(_xlpm.x,_xlfn.XLOOKUP($B245,[1]Q3!$B:$B,[1]Q3!$J:$J),IF(_xlpm.x="","",_xlpm.x)),"")</f>
        <v/>
      </c>
    </row>
    <row r="246" spans="1:12" ht="13.8" x14ac:dyDescent="0.3">
      <c r="A246" s="38" t="s">
        <v>2089</v>
      </c>
      <c r="B246" s="25" t="s">
        <v>1505</v>
      </c>
      <c r="C246" s="22" t="s">
        <v>1506</v>
      </c>
      <c r="D246" s="21">
        <v>44927</v>
      </c>
      <c r="E246" s="25" t="s">
        <v>2</v>
      </c>
      <c r="F246" s="26">
        <v>9</v>
      </c>
      <c r="G246" s="25">
        <v>0</v>
      </c>
      <c r="H246" s="27">
        <v>3.96</v>
      </c>
      <c r="I246" s="27">
        <f>_xlfn.XLOOKUP($B246,[1]Q3!$B:$B,[1]Q3!$L:$L)</f>
        <v>3.96</v>
      </c>
      <c r="J246" s="27">
        <f t="shared" si="6"/>
        <v>0</v>
      </c>
      <c r="K246" s="27">
        <f t="shared" si="7"/>
        <v>3.96</v>
      </c>
      <c r="L246" s="22" t="str">
        <f>IF(VLOOKUP($B246,[1]Q3!$B:$J,8,FALSE)="Sys Lim",_xlfn.LET(_xlpm.x,_xlfn.XLOOKUP($B246,[1]Q3!$B:$B,[1]Q3!$J:$J),IF(_xlpm.x="","",_xlpm.x)),"")</f>
        <v/>
      </c>
    </row>
    <row r="247" spans="1:12" ht="27.6" x14ac:dyDescent="0.3">
      <c r="A247" s="38" t="s">
        <v>2084</v>
      </c>
      <c r="B247" s="25" t="s">
        <v>1507</v>
      </c>
      <c r="C247" s="22" t="s">
        <v>1891</v>
      </c>
      <c r="D247" s="21">
        <v>44927</v>
      </c>
      <c r="E247" s="25" t="s">
        <v>2</v>
      </c>
      <c r="F247" s="26">
        <v>9</v>
      </c>
      <c r="G247" s="25">
        <v>0</v>
      </c>
      <c r="H247" s="27">
        <v>2</v>
      </c>
      <c r="I247" s="27" t="e">
        <f>_xlfn.XLOOKUP($B247,[1]Q3!$B:$B,[1]Q3!$L:$L)</f>
        <v>#N/A</v>
      </c>
      <c r="J247" s="27" t="e">
        <f t="shared" si="6"/>
        <v>#N/A</v>
      </c>
      <c r="K247" s="27">
        <f t="shared" si="7"/>
        <v>2</v>
      </c>
      <c r="L247" s="22" t="e">
        <f>IF(VLOOKUP($B247,[1]Q3!$B:$J,8,FALSE)="Sys Lim",_xlfn.LET(_xlpm.x,_xlfn.XLOOKUP($B247,[1]Q3!$B:$B,[1]Q3!$J:$J),IF(_xlpm.x="","",_xlpm.x)),"")</f>
        <v>#N/A</v>
      </c>
    </row>
    <row r="248" spans="1:12" ht="13.8" x14ac:dyDescent="0.3">
      <c r="A248" s="38" t="s">
        <v>2083</v>
      </c>
      <c r="B248" s="25" t="s">
        <v>171</v>
      </c>
      <c r="C248" s="22" t="s">
        <v>172</v>
      </c>
      <c r="D248" s="21">
        <v>39083</v>
      </c>
      <c r="E248" s="25" t="s">
        <v>2</v>
      </c>
      <c r="F248" s="26">
        <v>9</v>
      </c>
      <c r="G248" s="25" t="s">
        <v>2076</v>
      </c>
      <c r="H248" s="27">
        <v>1</v>
      </c>
      <c r="I248" s="27">
        <f>_xlfn.XLOOKUP($B248,[1]Q3!$B:$B,[1]Q3!$L:$L)</f>
        <v>1.06</v>
      </c>
      <c r="J248" s="27">
        <f t="shared" si="6"/>
        <v>6.0000000000000053E-2</v>
      </c>
      <c r="K248" s="27">
        <f t="shared" si="7"/>
        <v>1.06</v>
      </c>
      <c r="L248" s="22" t="str">
        <f>IF(VLOOKUP($B248,[1]Q3!$B:$J,8,FALSE)="Sys Lim",_xlfn.LET(_xlpm.x,_xlfn.XLOOKUP($B248,[1]Q3!$B:$B,[1]Q3!$J:$J),IF(_xlpm.x="","",_xlpm.x)),"")</f>
        <v/>
      </c>
    </row>
    <row r="249" spans="1:12" ht="13.8" x14ac:dyDescent="0.3">
      <c r="A249" s="38" t="s">
        <v>2083</v>
      </c>
      <c r="B249" s="25" t="s">
        <v>173</v>
      </c>
      <c r="C249" s="22" t="s">
        <v>174</v>
      </c>
      <c r="D249" s="21">
        <v>33604</v>
      </c>
      <c r="E249" s="25" t="s">
        <v>2</v>
      </c>
      <c r="F249" s="26">
        <v>30</v>
      </c>
      <c r="G249" s="25">
        <v>0</v>
      </c>
      <c r="H249" s="27">
        <v>8.58</v>
      </c>
      <c r="I249" s="27">
        <f>_xlfn.XLOOKUP($B249,[1]Q3!$B:$B,[1]Q3!$L:$L)</f>
        <v>10.02</v>
      </c>
      <c r="J249" s="27">
        <f t="shared" si="6"/>
        <v>1.4399999999999995</v>
      </c>
      <c r="K249" s="27">
        <f t="shared" si="7"/>
        <v>10.02</v>
      </c>
      <c r="L249" s="22" t="str">
        <f>IF(VLOOKUP($B249,[1]Q3!$B:$J,8,FALSE)="Sys Lim",_xlfn.LET(_xlpm.x,_xlfn.XLOOKUP($B249,[1]Q3!$B:$B,[1]Q3!$J:$J),IF(_xlpm.x="","",_xlpm.x)),"")</f>
        <v/>
      </c>
    </row>
    <row r="250" spans="1:12" ht="13.8" x14ac:dyDescent="0.3">
      <c r="A250" s="38" t="s">
        <v>2083</v>
      </c>
      <c r="B250" s="25" t="s">
        <v>842</v>
      </c>
      <c r="C250" s="22" t="s">
        <v>843</v>
      </c>
      <c r="D250" s="21">
        <v>44013</v>
      </c>
      <c r="E250" s="25" t="s">
        <v>2</v>
      </c>
      <c r="F250" s="26">
        <v>30</v>
      </c>
      <c r="G250" s="25" t="s">
        <v>2076</v>
      </c>
      <c r="H250" s="27">
        <v>42.75</v>
      </c>
      <c r="I250" s="27">
        <f>_xlfn.XLOOKUP($B250,[1]Q3!$B:$B,[1]Q3!$L:$L)</f>
        <v>43.51</v>
      </c>
      <c r="J250" s="27">
        <f t="shared" si="6"/>
        <v>0.75999999999999801</v>
      </c>
      <c r="K250" s="27">
        <f t="shared" si="7"/>
        <v>43.51</v>
      </c>
      <c r="L250" s="22" t="str">
        <f>IF(VLOOKUP($B250,[1]Q3!$B:$J,8,FALSE)="Sys Lim",_xlfn.LET(_xlpm.x,_xlfn.XLOOKUP($B250,[1]Q3!$B:$B,[1]Q3!$J:$J),IF(_xlpm.x="","",_xlpm.x)),"")</f>
        <v/>
      </c>
    </row>
    <row r="251" spans="1:12" ht="13.8" x14ac:dyDescent="0.3">
      <c r="A251" s="38" t="s">
        <v>2083</v>
      </c>
      <c r="B251" s="25" t="s">
        <v>175</v>
      </c>
      <c r="C251" s="22" t="s">
        <v>176</v>
      </c>
      <c r="D251" s="21">
        <v>40909</v>
      </c>
      <c r="E251" s="25" t="s">
        <v>2</v>
      </c>
      <c r="F251" s="26">
        <v>30</v>
      </c>
      <c r="G251" s="25">
        <v>0</v>
      </c>
      <c r="H251" s="27">
        <v>29.51</v>
      </c>
      <c r="I251" s="27">
        <f>_xlfn.XLOOKUP($B251,[1]Q3!$B:$B,[1]Q3!$L:$L)</f>
        <v>30.1</v>
      </c>
      <c r="J251" s="27">
        <f t="shared" si="6"/>
        <v>0.58999999999999986</v>
      </c>
      <c r="K251" s="27">
        <f t="shared" si="7"/>
        <v>30.1</v>
      </c>
      <c r="L251" s="22" t="str">
        <f>IF(VLOOKUP($B251,[1]Q3!$B:$J,8,FALSE)="Sys Lim",_xlfn.LET(_xlpm.x,_xlfn.XLOOKUP($B251,[1]Q3!$B:$B,[1]Q3!$J:$J),IF(_xlpm.x="","",_xlpm.x)),"")</f>
        <v/>
      </c>
    </row>
    <row r="252" spans="1:12" ht="13.8" x14ac:dyDescent="0.3">
      <c r="A252" s="38" t="s">
        <v>2083</v>
      </c>
      <c r="B252" s="25" t="s">
        <v>1508</v>
      </c>
      <c r="C252" s="22" t="s">
        <v>1509</v>
      </c>
      <c r="D252" s="21">
        <v>44927</v>
      </c>
      <c r="E252" s="25" t="s">
        <v>2</v>
      </c>
      <c r="F252" s="26">
        <v>9</v>
      </c>
      <c r="G252" s="25">
        <v>0</v>
      </c>
      <c r="H252" s="27">
        <v>1.38</v>
      </c>
      <c r="I252" s="27">
        <f>_xlfn.XLOOKUP($B252,[1]Q3!$B:$B,[1]Q3!$L:$L)</f>
        <v>1.21</v>
      </c>
      <c r="J252" s="27">
        <f t="shared" si="6"/>
        <v>-0.16999999999999993</v>
      </c>
      <c r="K252" s="27">
        <f t="shared" si="7"/>
        <v>1.21</v>
      </c>
      <c r="L252" s="22" t="str">
        <f>IF(VLOOKUP($B252,[1]Q3!$B:$J,8,FALSE)="Sys Lim",_xlfn.LET(_xlpm.x,_xlfn.XLOOKUP($B252,[1]Q3!$B:$B,[1]Q3!$J:$J),IF(_xlpm.x="","",_xlpm.x)),"")</f>
        <v/>
      </c>
    </row>
    <row r="253" spans="1:12" ht="13.8" x14ac:dyDescent="0.3">
      <c r="A253" s="38" t="s">
        <v>2089</v>
      </c>
      <c r="B253" s="25" t="s">
        <v>1510</v>
      </c>
      <c r="C253" s="22" t="s">
        <v>1511</v>
      </c>
      <c r="D253" s="21">
        <v>44927</v>
      </c>
      <c r="E253" s="25" t="s">
        <v>2</v>
      </c>
      <c r="F253" s="26">
        <v>9</v>
      </c>
      <c r="G253" s="25">
        <v>0</v>
      </c>
      <c r="H253" s="27">
        <v>1.38</v>
      </c>
      <c r="I253" s="27">
        <f>_xlfn.XLOOKUP($B253,[1]Q3!$B:$B,[1]Q3!$L:$L)</f>
        <v>1.21</v>
      </c>
      <c r="J253" s="27">
        <f t="shared" si="6"/>
        <v>-0.16999999999999993</v>
      </c>
      <c r="K253" s="27">
        <f t="shared" si="7"/>
        <v>1.21</v>
      </c>
      <c r="L253" s="22" t="str">
        <f>IF(VLOOKUP($B253,[1]Q3!$B:$J,8,FALSE)="Sys Lim",_xlfn.LET(_xlpm.x,_xlfn.XLOOKUP($B253,[1]Q3!$B:$B,[1]Q3!$J:$J),IF(_xlpm.x="","",_xlpm.x)),"")</f>
        <v/>
      </c>
    </row>
    <row r="254" spans="1:12" ht="13.8" x14ac:dyDescent="0.3">
      <c r="A254" s="38" t="s">
        <v>2083</v>
      </c>
      <c r="B254" s="25" t="s">
        <v>1512</v>
      </c>
      <c r="C254" s="22" t="s">
        <v>1513</v>
      </c>
      <c r="D254" s="21">
        <v>45658</v>
      </c>
      <c r="E254" s="25">
        <v>1</v>
      </c>
      <c r="F254" s="26">
        <v>9</v>
      </c>
      <c r="G254" s="25">
        <v>0</v>
      </c>
      <c r="H254" s="27">
        <v>0.14000000000000001</v>
      </c>
      <c r="I254" s="27">
        <f>_xlfn.XLOOKUP($B254,[1]Q3!$B:$B,[1]Q3!$L:$L)</f>
        <v>0.14000000000000001</v>
      </c>
      <c r="J254" s="27">
        <f t="shared" si="6"/>
        <v>0</v>
      </c>
      <c r="K254" s="27">
        <f t="shared" si="7"/>
        <v>0.14000000000000001</v>
      </c>
      <c r="L254" s="22" t="str">
        <f>IF(VLOOKUP($B254,[1]Q3!$B:$J,8,FALSE)="Sys Lim",_xlfn.LET(_xlpm.x,_xlfn.XLOOKUP($B254,[1]Q3!$B:$B,[1]Q3!$J:$J),IF(_xlpm.x="","",_xlpm.x)),"")</f>
        <v/>
      </c>
    </row>
    <row r="255" spans="1:12" ht="13.8" x14ac:dyDescent="0.3">
      <c r="A255" s="38" t="s">
        <v>2083</v>
      </c>
      <c r="B255" s="25" t="s">
        <v>1775</v>
      </c>
      <c r="C255" s="22" t="s">
        <v>1776</v>
      </c>
      <c r="D255" s="21">
        <v>45474</v>
      </c>
      <c r="E255" s="25">
        <v>1</v>
      </c>
      <c r="F255" s="26">
        <v>9</v>
      </c>
      <c r="G255" s="25">
        <v>0</v>
      </c>
      <c r="H255" s="27">
        <v>8.33</v>
      </c>
      <c r="I255" s="27">
        <f>_xlfn.XLOOKUP($B255,[1]Q3!$B:$B,[1]Q3!$L:$L)</f>
        <v>8.33</v>
      </c>
      <c r="J255" s="27">
        <f t="shared" si="6"/>
        <v>0</v>
      </c>
      <c r="K255" s="27">
        <f t="shared" si="7"/>
        <v>8.33</v>
      </c>
      <c r="L255" s="22" t="str">
        <f>IF(VLOOKUP($B255,[1]Q3!$B:$J,8,FALSE)="Sys Lim",_xlfn.LET(_xlpm.x,_xlfn.XLOOKUP($B255,[1]Q3!$B:$B,[1]Q3!$J:$J),IF(_xlpm.x="","",_xlpm.x)),"")</f>
        <v/>
      </c>
    </row>
    <row r="256" spans="1:12" ht="13.8" x14ac:dyDescent="0.3">
      <c r="A256" s="38" t="s">
        <v>2083</v>
      </c>
      <c r="B256" s="25" t="s">
        <v>177</v>
      </c>
      <c r="C256" s="22" t="s">
        <v>178</v>
      </c>
      <c r="D256" s="21">
        <v>29952</v>
      </c>
      <c r="E256" s="25" t="s">
        <v>2</v>
      </c>
      <c r="F256" s="26">
        <v>30</v>
      </c>
      <c r="G256" s="25">
        <v>0</v>
      </c>
      <c r="H256" s="27">
        <v>51.82</v>
      </c>
      <c r="I256" s="27">
        <f>_xlfn.XLOOKUP($B256,[1]Q3!$B:$B,[1]Q3!$L:$L)</f>
        <v>53.81</v>
      </c>
      <c r="J256" s="27">
        <f t="shared" si="6"/>
        <v>1.990000000000002</v>
      </c>
      <c r="K256" s="27">
        <f t="shared" si="7"/>
        <v>53.81</v>
      </c>
      <c r="L256" s="22" t="str">
        <f>IF(VLOOKUP($B256,[1]Q3!$B:$J,8,FALSE)="Sys Lim",_xlfn.LET(_xlpm.x,_xlfn.XLOOKUP($B256,[1]Q3!$B:$B,[1]Q3!$J:$J),IF(_xlpm.x="","",_xlpm.x)),"")</f>
        <v/>
      </c>
    </row>
    <row r="257" spans="1:12" ht="13.8" x14ac:dyDescent="0.3">
      <c r="A257" s="38" t="s">
        <v>2083</v>
      </c>
      <c r="B257" s="25" t="s">
        <v>1244</v>
      </c>
      <c r="C257" s="22" t="s">
        <v>1245</v>
      </c>
      <c r="D257" s="21">
        <v>45383</v>
      </c>
      <c r="E257" s="25" t="s">
        <v>2</v>
      </c>
      <c r="F257" s="26">
        <v>30</v>
      </c>
      <c r="G257" s="25">
        <v>0</v>
      </c>
      <c r="H257" s="27">
        <v>0.11</v>
      </c>
      <c r="I257" s="27">
        <f>_xlfn.XLOOKUP($B257,[1]Q3!$B:$B,[1]Q3!$L:$L)</f>
        <v>0.12</v>
      </c>
      <c r="J257" s="27">
        <f t="shared" si="6"/>
        <v>9.999999999999995E-3</v>
      </c>
      <c r="K257" s="27">
        <f t="shared" si="7"/>
        <v>0.12</v>
      </c>
      <c r="L257" s="22" t="str">
        <f>IF(VLOOKUP($B257,[1]Q3!$B:$J,8,FALSE)="Sys Lim",_xlfn.LET(_xlpm.x,_xlfn.XLOOKUP($B257,[1]Q3!$B:$B,[1]Q3!$J:$J),IF(_xlpm.x="","",_xlpm.x)),"")</f>
        <v/>
      </c>
    </row>
    <row r="258" spans="1:12" ht="27.6" x14ac:dyDescent="0.3">
      <c r="A258" s="38" t="s">
        <v>2084</v>
      </c>
      <c r="B258" s="25" t="s">
        <v>179</v>
      </c>
      <c r="C258" s="22" t="s">
        <v>180</v>
      </c>
      <c r="D258" s="21">
        <v>41275</v>
      </c>
      <c r="E258" s="25" t="s">
        <v>2</v>
      </c>
      <c r="F258" s="26">
        <v>30</v>
      </c>
      <c r="G258" s="25" t="s">
        <v>2076</v>
      </c>
      <c r="H258" s="27">
        <v>0.56999999999999995</v>
      </c>
      <c r="I258" s="27" t="e">
        <f>_xlfn.XLOOKUP($B258,[1]Q3!$B:$B,[1]Q3!$L:$L)</f>
        <v>#N/A</v>
      </c>
      <c r="J258" s="27" t="e">
        <f t="shared" si="6"/>
        <v>#N/A</v>
      </c>
      <c r="K258" s="27">
        <f t="shared" si="7"/>
        <v>0.56999999999999995</v>
      </c>
      <c r="L258" s="22" t="e">
        <f>IF(VLOOKUP($B258,[1]Q3!$B:$J,8,FALSE)="Sys Lim",_xlfn.LET(_xlpm.x,_xlfn.XLOOKUP($B258,[1]Q3!$B:$B,[1]Q3!$J:$J),IF(_xlpm.x="","",_xlpm.x)),"")</f>
        <v>#N/A</v>
      </c>
    </row>
    <row r="259" spans="1:12" ht="13.8" x14ac:dyDescent="0.3">
      <c r="A259" s="38" t="s">
        <v>2083</v>
      </c>
      <c r="B259" s="25" t="s">
        <v>844</v>
      </c>
      <c r="C259" s="22" t="s">
        <v>845</v>
      </c>
      <c r="D259" s="21">
        <v>42005</v>
      </c>
      <c r="E259" s="25" t="s">
        <v>2</v>
      </c>
      <c r="F259" s="26">
        <v>30</v>
      </c>
      <c r="G259" s="25" t="s">
        <v>2076</v>
      </c>
      <c r="H259" s="27">
        <v>0.02</v>
      </c>
      <c r="I259" s="27">
        <f>_xlfn.XLOOKUP($B259,[1]Q3!$B:$B,[1]Q3!$L:$L)</f>
        <v>0.03</v>
      </c>
      <c r="J259" s="27">
        <f t="shared" ref="J259:J322" si="8">IF($N$1=D259,"NEW",IF(OR(ISTEXT(I259),I259="-"),"-",I259-H259))</f>
        <v>9.9999999999999985E-3</v>
      </c>
      <c r="K259" s="27">
        <f t="shared" ref="K259:K322" si="9">IF(ISERROR(I259),H259,IF(OR(J259="-",J259=0),H259,IF(ISNUMBER(L259),I259/L259,I259)))</f>
        <v>0.03</v>
      </c>
      <c r="L259" s="22" t="str">
        <f>IF(VLOOKUP($B259,[1]Q3!$B:$J,8,FALSE)="Sys Lim",_xlfn.LET(_xlpm.x,_xlfn.XLOOKUP($B259,[1]Q3!$B:$B,[1]Q3!$J:$J),IF(_xlpm.x="","",_xlpm.x)),"")</f>
        <v/>
      </c>
    </row>
    <row r="260" spans="1:12" ht="13.8" x14ac:dyDescent="0.3">
      <c r="A260" s="38" t="s">
        <v>2083</v>
      </c>
      <c r="B260" s="28" t="s">
        <v>1771</v>
      </c>
      <c r="C260" s="29" t="s">
        <v>1772</v>
      </c>
      <c r="D260" s="21">
        <v>45748</v>
      </c>
      <c r="E260" s="28" t="s">
        <v>2</v>
      </c>
      <c r="F260" s="30">
        <v>30</v>
      </c>
      <c r="G260" s="25">
        <v>0</v>
      </c>
      <c r="H260" s="27">
        <v>0.14000000000000001</v>
      </c>
      <c r="I260" s="27">
        <f>_xlfn.XLOOKUP($B260,[1]Q3!$B:$B,[1]Q3!$L:$L)</f>
        <v>1.3</v>
      </c>
      <c r="J260" s="27">
        <f t="shared" si="8"/>
        <v>1.1600000000000001</v>
      </c>
      <c r="K260" s="27">
        <f t="shared" si="9"/>
        <v>1.3</v>
      </c>
      <c r="L260" s="22" t="str">
        <f>IF(VLOOKUP($B260,[1]Q3!$B:$J,8,FALSE)="Sys Lim",_xlfn.LET(_xlpm.x,_xlfn.XLOOKUP($B260,[1]Q3!$B:$B,[1]Q3!$J:$J),IF(_xlpm.x="","",_xlpm.x)),"")</f>
        <v/>
      </c>
    </row>
    <row r="261" spans="1:12" ht="27.6" x14ac:dyDescent="0.3">
      <c r="A261" s="38" t="s">
        <v>2088</v>
      </c>
      <c r="B261" s="25" t="s">
        <v>846</v>
      </c>
      <c r="C261" s="22" t="s">
        <v>847</v>
      </c>
      <c r="D261" s="21">
        <v>43466</v>
      </c>
      <c r="E261" s="25" t="s">
        <v>2</v>
      </c>
      <c r="F261" s="26">
        <v>30</v>
      </c>
      <c r="G261" s="25" t="s">
        <v>2076</v>
      </c>
      <c r="H261" s="27">
        <v>1.1499999999999999</v>
      </c>
      <c r="I261" s="27" t="e">
        <f>_xlfn.XLOOKUP($B261,[1]Q3!$B:$B,[1]Q3!$L:$L)</f>
        <v>#N/A</v>
      </c>
      <c r="J261" s="27" t="e">
        <f t="shared" si="8"/>
        <v>#N/A</v>
      </c>
      <c r="K261" s="27">
        <f t="shared" si="9"/>
        <v>1.1499999999999999</v>
      </c>
      <c r="L261" s="22" t="e">
        <f>IF(VLOOKUP($B261,[1]Q3!$B:$J,8,FALSE)="Sys Lim",_xlfn.LET(_xlpm.x,_xlfn.XLOOKUP($B261,[1]Q3!$B:$B,[1]Q3!$J:$J),IF(_xlpm.x="","",_xlpm.x)),"")</f>
        <v>#N/A</v>
      </c>
    </row>
    <row r="262" spans="1:12" ht="13.8" x14ac:dyDescent="0.3">
      <c r="A262" s="38" t="s">
        <v>2083</v>
      </c>
      <c r="B262" s="28" t="s">
        <v>848</v>
      </c>
      <c r="C262" s="29" t="s">
        <v>1961</v>
      </c>
      <c r="D262" s="21">
        <v>43739</v>
      </c>
      <c r="E262" s="28">
        <v>1</v>
      </c>
      <c r="F262" s="30">
        <v>9</v>
      </c>
      <c r="G262" s="25">
        <v>0</v>
      </c>
      <c r="H262" s="27">
        <v>92.55</v>
      </c>
      <c r="I262" s="27">
        <f>_xlfn.XLOOKUP($B262,[1]Q3!$B:$B,[1]Q3!$L:$L)</f>
        <v>90.02</v>
      </c>
      <c r="J262" s="27">
        <f t="shared" si="8"/>
        <v>-2.5300000000000011</v>
      </c>
      <c r="K262" s="27">
        <f t="shared" si="9"/>
        <v>90.02</v>
      </c>
      <c r="L262" s="22" t="str">
        <f>IF(VLOOKUP($B262,[1]Q3!$B:$J,8,FALSE)="Sys Lim",_xlfn.LET(_xlpm.x,_xlfn.XLOOKUP($B262,[1]Q3!$B:$B,[1]Q3!$J:$J),IF(_xlpm.x="","",_xlpm.x)),"")</f>
        <v/>
      </c>
    </row>
    <row r="263" spans="1:12" ht="13.8" x14ac:dyDescent="0.3">
      <c r="A263" s="38" t="s">
        <v>2083</v>
      </c>
      <c r="B263" s="25" t="s">
        <v>849</v>
      </c>
      <c r="C263" s="22" t="s">
        <v>1962</v>
      </c>
      <c r="D263" s="21">
        <v>43739</v>
      </c>
      <c r="E263" s="25">
        <v>1</v>
      </c>
      <c r="F263" s="26">
        <v>9</v>
      </c>
      <c r="G263" s="25">
        <v>0</v>
      </c>
      <c r="H263" s="27">
        <v>118</v>
      </c>
      <c r="I263" s="27">
        <f>_xlfn.XLOOKUP($B263,[1]Q3!$B:$B,[1]Q3!$L:$L)</f>
        <v>118</v>
      </c>
      <c r="J263" s="27">
        <f t="shared" si="8"/>
        <v>0</v>
      </c>
      <c r="K263" s="27">
        <f t="shared" si="9"/>
        <v>118</v>
      </c>
      <c r="L263" s="22" t="str">
        <f>IF(VLOOKUP($B263,[1]Q3!$B:$J,8,FALSE)="Sys Lim",_xlfn.LET(_xlpm.x,_xlfn.XLOOKUP($B263,[1]Q3!$B:$B,[1]Q3!$J:$J),IF(_xlpm.x="","",_xlpm.x)),"")</f>
        <v/>
      </c>
    </row>
    <row r="264" spans="1:12" ht="13.8" x14ac:dyDescent="0.3">
      <c r="A264" s="38" t="s">
        <v>2083</v>
      </c>
      <c r="B264" s="25" t="s">
        <v>181</v>
      </c>
      <c r="C264" s="22" t="s">
        <v>182</v>
      </c>
      <c r="D264" s="21">
        <v>29952</v>
      </c>
      <c r="E264" s="25" t="s">
        <v>2</v>
      </c>
      <c r="F264" s="26">
        <v>30</v>
      </c>
      <c r="G264" s="25">
        <v>0</v>
      </c>
      <c r="H264" s="27">
        <v>0.11</v>
      </c>
      <c r="I264" s="27">
        <f>_xlfn.XLOOKUP($B264,[1]Q3!$B:$B,[1]Q3!$L:$L)</f>
        <v>0.09</v>
      </c>
      <c r="J264" s="27">
        <f t="shared" si="8"/>
        <v>-2.0000000000000004E-2</v>
      </c>
      <c r="K264" s="27">
        <f t="shared" si="9"/>
        <v>0.09</v>
      </c>
      <c r="L264" s="22" t="str">
        <f>IF(VLOOKUP($B264,[1]Q3!$B:$J,8,FALSE)="Sys Lim",_xlfn.LET(_xlpm.x,_xlfn.XLOOKUP($B264,[1]Q3!$B:$B,[1]Q3!$J:$J),IF(_xlpm.x="","",_xlpm.x)),"")</f>
        <v/>
      </c>
    </row>
    <row r="265" spans="1:12" ht="13.8" x14ac:dyDescent="0.3">
      <c r="A265" s="38" t="s">
        <v>2083</v>
      </c>
      <c r="B265" s="25" t="s">
        <v>1514</v>
      </c>
      <c r="C265" s="22" t="s">
        <v>1515</v>
      </c>
      <c r="D265" s="21">
        <v>45292</v>
      </c>
      <c r="E265" s="25">
        <v>1</v>
      </c>
      <c r="F265" s="26">
        <v>9</v>
      </c>
      <c r="G265" s="25" t="s">
        <v>2076</v>
      </c>
      <c r="H265" s="27">
        <v>0.73</v>
      </c>
      <c r="I265" s="27">
        <f>_xlfn.XLOOKUP($B265,[1]Q3!$B:$B,[1]Q3!$L:$L)</f>
        <v>0.73</v>
      </c>
      <c r="J265" s="27">
        <f t="shared" si="8"/>
        <v>0</v>
      </c>
      <c r="K265" s="27">
        <f t="shared" si="9"/>
        <v>0.73</v>
      </c>
      <c r="L265" s="22" t="str">
        <f>IF(VLOOKUP($B265,[1]Q3!$B:$J,8,FALSE)="Sys Lim",_xlfn.LET(_xlpm.x,_xlfn.XLOOKUP($B265,[1]Q3!$B:$B,[1]Q3!$J:$J),IF(_xlpm.x="","",_xlpm.x)),"")</f>
        <v/>
      </c>
    </row>
    <row r="266" spans="1:12" ht="13.8" x14ac:dyDescent="0.3">
      <c r="A266" s="38" t="s">
        <v>2083</v>
      </c>
      <c r="B266" s="25" t="s">
        <v>183</v>
      </c>
      <c r="C266" s="22" t="s">
        <v>184</v>
      </c>
      <c r="D266" s="21">
        <v>29952</v>
      </c>
      <c r="E266" s="25" t="s">
        <v>2</v>
      </c>
      <c r="F266" s="26">
        <v>9</v>
      </c>
      <c r="G266" s="25">
        <v>0</v>
      </c>
      <c r="H266" s="27">
        <v>54.89</v>
      </c>
      <c r="I266" s="27">
        <f>_xlfn.XLOOKUP($B266,[1]Q3!$B:$B,[1]Q3!$L:$L)</f>
        <v>54.98</v>
      </c>
      <c r="J266" s="27">
        <f t="shared" si="8"/>
        <v>8.9999999999996305E-2</v>
      </c>
      <c r="K266" s="27">
        <f t="shared" si="9"/>
        <v>54.98</v>
      </c>
      <c r="L266" s="22" t="str">
        <f>IF(VLOOKUP($B266,[1]Q3!$B:$J,8,FALSE)="Sys Lim",_xlfn.LET(_xlpm.x,_xlfn.XLOOKUP($B266,[1]Q3!$B:$B,[1]Q3!$J:$J),IF(_xlpm.x="","",_xlpm.x)),"")</f>
        <v/>
      </c>
    </row>
    <row r="267" spans="1:12" ht="13.8" x14ac:dyDescent="0.3">
      <c r="A267" s="38" t="s">
        <v>2083</v>
      </c>
      <c r="B267" s="25" t="s">
        <v>185</v>
      </c>
      <c r="C267" s="22" t="s">
        <v>186</v>
      </c>
      <c r="D267" s="21">
        <v>29952</v>
      </c>
      <c r="E267" s="25" t="s">
        <v>2</v>
      </c>
      <c r="F267" s="26">
        <v>30</v>
      </c>
      <c r="G267" s="25" t="s">
        <v>2076</v>
      </c>
      <c r="H267" s="27">
        <v>24.36</v>
      </c>
      <c r="I267" s="27">
        <f>_xlfn.XLOOKUP($B267,[1]Q3!$B:$B,[1]Q3!$L:$L)</f>
        <v>28.13</v>
      </c>
      <c r="J267" s="27">
        <f t="shared" si="8"/>
        <v>3.7699999999999996</v>
      </c>
      <c r="K267" s="27">
        <f t="shared" si="9"/>
        <v>28.13</v>
      </c>
      <c r="L267" s="22" t="str">
        <f>IF(VLOOKUP($B267,[1]Q3!$B:$J,8,FALSE)="Sys Lim",_xlfn.LET(_xlpm.x,_xlfn.XLOOKUP($B267,[1]Q3!$B:$B,[1]Q3!$J:$J),IF(_xlpm.x="","",_xlpm.x)),"")</f>
        <v/>
      </c>
    </row>
    <row r="268" spans="1:12" ht="27.6" x14ac:dyDescent="0.3">
      <c r="A268" s="38" t="s">
        <v>2084</v>
      </c>
      <c r="B268" s="25" t="s">
        <v>1035</v>
      </c>
      <c r="C268" s="22" t="s">
        <v>1036</v>
      </c>
      <c r="D268" s="21">
        <v>42736</v>
      </c>
      <c r="E268" s="25" t="s">
        <v>2</v>
      </c>
      <c r="F268" s="26" t="s">
        <v>1954</v>
      </c>
      <c r="G268" s="25">
        <v>0</v>
      </c>
      <c r="H268" s="27">
        <v>0.21</v>
      </c>
      <c r="I268" s="27" t="e">
        <f>_xlfn.XLOOKUP($B268,[1]Q3!$B:$B,[1]Q3!$L:$L)</f>
        <v>#N/A</v>
      </c>
      <c r="J268" s="27" t="e">
        <f t="shared" si="8"/>
        <v>#N/A</v>
      </c>
      <c r="K268" s="27">
        <f t="shared" si="9"/>
        <v>0.21</v>
      </c>
      <c r="L268" s="22" t="e">
        <f>IF(VLOOKUP($B268,[1]Q3!$B:$J,8,FALSE)="Sys Lim",_xlfn.LET(_xlpm.x,_xlfn.XLOOKUP($B268,[1]Q3!$B:$B,[1]Q3!$J:$J),IF(_xlpm.x="","",_xlpm.x)),"")</f>
        <v>#N/A</v>
      </c>
    </row>
    <row r="269" spans="1:12" ht="13.8" x14ac:dyDescent="0.3">
      <c r="A269" s="38" t="s">
        <v>2083</v>
      </c>
      <c r="B269" s="25" t="s">
        <v>187</v>
      </c>
      <c r="C269" s="22" t="s">
        <v>188</v>
      </c>
      <c r="D269" s="21">
        <v>29952</v>
      </c>
      <c r="E269" s="25" t="s">
        <v>2</v>
      </c>
      <c r="F269" s="26">
        <v>30</v>
      </c>
      <c r="G269" s="25">
        <v>0</v>
      </c>
      <c r="H269" s="27">
        <v>10.37</v>
      </c>
      <c r="I269" s="27">
        <f>_xlfn.XLOOKUP($B269,[1]Q3!$B:$B,[1]Q3!$L:$L)</f>
        <v>3.91</v>
      </c>
      <c r="J269" s="27">
        <f t="shared" si="8"/>
        <v>-6.4599999999999991</v>
      </c>
      <c r="K269" s="27">
        <f t="shared" si="9"/>
        <v>3.91</v>
      </c>
      <c r="L269" s="22" t="str">
        <f>IF(VLOOKUP($B269,[1]Q3!$B:$J,8,FALSE)="Sys Lim",_xlfn.LET(_xlpm.x,_xlfn.XLOOKUP($B269,[1]Q3!$B:$B,[1]Q3!$J:$J),IF(_xlpm.x="","",_xlpm.x)),"")</f>
        <v/>
      </c>
    </row>
    <row r="270" spans="1:12" ht="13.8" x14ac:dyDescent="0.3">
      <c r="A270" s="38" t="s">
        <v>2083</v>
      </c>
      <c r="B270" s="25" t="s">
        <v>189</v>
      </c>
      <c r="C270" s="22" t="s">
        <v>190</v>
      </c>
      <c r="D270" s="21">
        <v>38718</v>
      </c>
      <c r="E270" s="25" t="s">
        <v>2</v>
      </c>
      <c r="F270" s="26">
        <v>9</v>
      </c>
      <c r="G270" s="25">
        <v>0</v>
      </c>
      <c r="H270" s="27">
        <v>5166.99</v>
      </c>
      <c r="I270" s="27">
        <f>_xlfn.XLOOKUP($B270,[1]Q3!$B:$B,[1]Q3!$L:$L)</f>
        <v>5383.32</v>
      </c>
      <c r="J270" s="27">
        <f t="shared" si="8"/>
        <v>216.32999999999993</v>
      </c>
      <c r="K270" s="27">
        <f t="shared" si="9"/>
        <v>5383.32</v>
      </c>
      <c r="L270" s="22" t="str">
        <f>IF(VLOOKUP($B270,[1]Q3!$B:$J,8,FALSE)="Sys Lim",_xlfn.LET(_xlpm.x,_xlfn.XLOOKUP($B270,[1]Q3!$B:$B,[1]Q3!$J:$J),IF(_xlpm.x="","",_xlpm.x)),"")</f>
        <v/>
      </c>
    </row>
    <row r="271" spans="1:12" ht="13.8" x14ac:dyDescent="0.3">
      <c r="A271" s="38" t="s">
        <v>2083</v>
      </c>
      <c r="B271" s="25" t="s">
        <v>1720</v>
      </c>
      <c r="C271" s="22" t="s">
        <v>1721</v>
      </c>
      <c r="D271" s="21">
        <v>45839</v>
      </c>
      <c r="E271" s="25" t="s">
        <v>2</v>
      </c>
      <c r="F271" s="26">
        <v>9</v>
      </c>
      <c r="G271" s="25">
        <v>0</v>
      </c>
      <c r="H271" s="27">
        <v>0.04</v>
      </c>
      <c r="I271" s="27">
        <f>_xlfn.XLOOKUP($B271,[1]Q3!$B:$B,[1]Q3!$L:$L)</f>
        <v>0.03</v>
      </c>
      <c r="J271" s="27">
        <f t="shared" si="8"/>
        <v>-1.0000000000000002E-2</v>
      </c>
      <c r="K271" s="27">
        <f t="shared" si="9"/>
        <v>0.03</v>
      </c>
      <c r="L271" s="22" t="str">
        <f>IF(VLOOKUP($B271,[1]Q3!$B:$J,8,FALSE)="Sys Lim",_xlfn.LET(_xlpm.x,_xlfn.XLOOKUP($B271,[1]Q3!$B:$B,[1]Q3!$J:$J),IF(_xlpm.x="","",_xlpm.x)),"")</f>
        <v/>
      </c>
    </row>
    <row r="272" spans="1:12" ht="13.8" x14ac:dyDescent="0.3">
      <c r="A272" s="38" t="s">
        <v>2083</v>
      </c>
      <c r="B272" s="25" t="s">
        <v>191</v>
      </c>
      <c r="C272" s="22" t="s">
        <v>192</v>
      </c>
      <c r="D272" s="21">
        <v>29952</v>
      </c>
      <c r="E272" s="25" t="s">
        <v>2</v>
      </c>
      <c r="F272" s="26">
        <v>9</v>
      </c>
      <c r="G272" s="25">
        <v>0</v>
      </c>
      <c r="H272" s="27">
        <v>0.42</v>
      </c>
      <c r="I272" s="27">
        <f>_xlfn.XLOOKUP($B272,[1]Q3!$B:$B,[1]Q3!$L:$L)</f>
        <v>0.55000000000000004</v>
      </c>
      <c r="J272" s="27">
        <f t="shared" si="8"/>
        <v>0.13000000000000006</v>
      </c>
      <c r="K272" s="27">
        <f t="shared" si="9"/>
        <v>0.55000000000000004</v>
      </c>
      <c r="L272" s="22" t="str">
        <f>IF(VLOOKUP($B272,[1]Q3!$B:$J,8,FALSE)="Sys Lim",_xlfn.LET(_xlpm.x,_xlfn.XLOOKUP($B272,[1]Q3!$B:$B,[1]Q3!$J:$J),IF(_xlpm.x="","",_xlpm.x)),"")</f>
        <v/>
      </c>
    </row>
    <row r="273" spans="1:12" ht="13.8" x14ac:dyDescent="0.3">
      <c r="A273" s="38" t="s">
        <v>2083</v>
      </c>
      <c r="B273" s="25" t="s">
        <v>1410</v>
      </c>
      <c r="C273" s="22" t="s">
        <v>1411</v>
      </c>
      <c r="D273" s="21">
        <v>45566</v>
      </c>
      <c r="E273" s="25" t="s">
        <v>2</v>
      </c>
      <c r="F273" s="26">
        <v>30</v>
      </c>
      <c r="G273" s="25">
        <v>0</v>
      </c>
      <c r="H273" s="27">
        <v>0.1</v>
      </c>
      <c r="I273" s="27">
        <f>_xlfn.XLOOKUP($B273,[1]Q3!$B:$B,[1]Q3!$L:$L)</f>
        <v>0.14000000000000001</v>
      </c>
      <c r="J273" s="27">
        <f t="shared" si="8"/>
        <v>4.0000000000000008E-2</v>
      </c>
      <c r="K273" s="27">
        <f t="shared" si="9"/>
        <v>0.14000000000000001</v>
      </c>
      <c r="L273" s="22" t="str">
        <f>IF(VLOOKUP($B273,[1]Q3!$B:$J,8,FALSE)="Sys Lim",_xlfn.LET(_xlpm.x,_xlfn.XLOOKUP($B273,[1]Q3!$B:$B,[1]Q3!$J:$J),IF(_xlpm.x="","",_xlpm.x)),"")</f>
        <v/>
      </c>
    </row>
    <row r="274" spans="1:12" ht="13.8" x14ac:dyDescent="0.3">
      <c r="A274" s="38" t="s">
        <v>2083</v>
      </c>
      <c r="B274" s="25" t="s">
        <v>193</v>
      </c>
      <c r="C274" s="22" t="s">
        <v>194</v>
      </c>
      <c r="D274" s="21">
        <v>29952</v>
      </c>
      <c r="E274" s="25" t="s">
        <v>2</v>
      </c>
      <c r="F274" s="26">
        <v>30</v>
      </c>
      <c r="G274" s="25">
        <v>0</v>
      </c>
      <c r="H274" s="27">
        <v>0.69</v>
      </c>
      <c r="I274" s="27">
        <f>_xlfn.XLOOKUP($B274,[1]Q3!$B:$B,[1]Q3!$L:$L)</f>
        <v>0.75</v>
      </c>
      <c r="J274" s="27">
        <f t="shared" si="8"/>
        <v>6.0000000000000053E-2</v>
      </c>
      <c r="K274" s="27">
        <f t="shared" si="9"/>
        <v>0.75</v>
      </c>
      <c r="L274" s="22" t="str">
        <f>IF(VLOOKUP($B274,[1]Q3!$B:$J,8,FALSE)="Sys Lim",_xlfn.LET(_xlpm.x,_xlfn.XLOOKUP($B274,[1]Q3!$B:$B,[1]Q3!$J:$J),IF(_xlpm.x="","",_xlpm.x)),"")</f>
        <v/>
      </c>
    </row>
    <row r="275" spans="1:12" ht="13.8" x14ac:dyDescent="0.3">
      <c r="A275" s="38" t="s">
        <v>2083</v>
      </c>
      <c r="B275" s="25" t="s">
        <v>195</v>
      </c>
      <c r="C275" s="22" t="s">
        <v>196</v>
      </c>
      <c r="D275" s="21">
        <v>44013</v>
      </c>
      <c r="E275" s="25" t="s">
        <v>2</v>
      </c>
      <c r="F275" s="26">
        <v>9</v>
      </c>
      <c r="G275" s="25">
        <v>0</v>
      </c>
      <c r="H275" s="27">
        <v>16.920000000000002</v>
      </c>
      <c r="I275" s="27">
        <f>_xlfn.XLOOKUP($B275,[1]Q3!$B:$B,[1]Q3!$L:$L)</f>
        <v>17.16</v>
      </c>
      <c r="J275" s="27">
        <f t="shared" si="8"/>
        <v>0.23999999999999844</v>
      </c>
      <c r="K275" s="27">
        <f t="shared" si="9"/>
        <v>17.16</v>
      </c>
      <c r="L275" s="22" t="str">
        <f>IF(VLOOKUP($B275,[1]Q3!$B:$J,8,FALSE)="Sys Lim",_xlfn.LET(_xlpm.x,_xlfn.XLOOKUP($B275,[1]Q3!$B:$B,[1]Q3!$J:$J),IF(_xlpm.x="","",_xlpm.x)),"")</f>
        <v/>
      </c>
    </row>
    <row r="276" spans="1:12" ht="13.8" x14ac:dyDescent="0.3">
      <c r="A276" s="38" t="s">
        <v>2083</v>
      </c>
      <c r="B276" s="25" t="s">
        <v>1516</v>
      </c>
      <c r="C276" s="22" t="s">
        <v>1517</v>
      </c>
      <c r="D276" s="21">
        <v>45383</v>
      </c>
      <c r="E276" s="25">
        <v>1</v>
      </c>
      <c r="F276" s="26">
        <v>9</v>
      </c>
      <c r="G276" s="25">
        <v>0</v>
      </c>
      <c r="H276" s="27">
        <v>35.549999999999997</v>
      </c>
      <c r="I276" s="27">
        <f>_xlfn.XLOOKUP($B276,[1]Q3!$B:$B,[1]Q3!$L:$L)</f>
        <v>35.549999999999997</v>
      </c>
      <c r="J276" s="27">
        <f t="shared" si="8"/>
        <v>0</v>
      </c>
      <c r="K276" s="27">
        <f t="shared" si="9"/>
        <v>35.549999999999997</v>
      </c>
      <c r="L276" s="22" t="str">
        <f>IF(VLOOKUP($B276,[1]Q3!$B:$J,8,FALSE)="Sys Lim",_xlfn.LET(_xlpm.x,_xlfn.XLOOKUP($B276,[1]Q3!$B:$B,[1]Q3!$J:$J),IF(_xlpm.x="","",_xlpm.x)),"")</f>
        <v/>
      </c>
    </row>
    <row r="277" spans="1:12" ht="13.8" x14ac:dyDescent="0.3">
      <c r="A277" s="38" t="s">
        <v>2083</v>
      </c>
      <c r="B277" s="28" t="s">
        <v>1246</v>
      </c>
      <c r="C277" s="29" t="s">
        <v>1247</v>
      </c>
      <c r="D277" s="21">
        <v>45383</v>
      </c>
      <c r="E277" s="28" t="s">
        <v>2</v>
      </c>
      <c r="F277" s="30">
        <v>9</v>
      </c>
      <c r="G277" s="25" t="s">
        <v>2076</v>
      </c>
      <c r="H277" s="27">
        <v>92.4</v>
      </c>
      <c r="I277" s="27">
        <f>_xlfn.XLOOKUP($B277,[1]Q3!$B:$B,[1]Q3!$L:$L)</f>
        <v>96.3</v>
      </c>
      <c r="J277" s="27">
        <f t="shared" si="8"/>
        <v>3.8999999999999915</v>
      </c>
      <c r="K277" s="27">
        <f t="shared" si="9"/>
        <v>96.3</v>
      </c>
      <c r="L277" s="22" t="str">
        <f>IF(VLOOKUP($B277,[1]Q3!$B:$J,8,FALSE)="Sys Lim",_xlfn.LET(_xlpm.x,_xlfn.XLOOKUP($B277,[1]Q3!$B:$B,[1]Q3!$J:$J),IF(_xlpm.x="","",_xlpm.x)),"")</f>
        <v/>
      </c>
    </row>
    <row r="278" spans="1:12" ht="13.8" x14ac:dyDescent="0.3">
      <c r="A278" s="38" t="s">
        <v>2083</v>
      </c>
      <c r="B278" s="25" t="s">
        <v>197</v>
      </c>
      <c r="C278" s="22" t="s">
        <v>198</v>
      </c>
      <c r="D278" s="21">
        <v>29952</v>
      </c>
      <c r="E278" s="25" t="s">
        <v>2</v>
      </c>
      <c r="F278" s="26">
        <v>30</v>
      </c>
      <c r="G278" s="25" t="s">
        <v>2076</v>
      </c>
      <c r="H278" s="27">
        <v>46.92</v>
      </c>
      <c r="I278" s="27">
        <f>_xlfn.XLOOKUP($B278,[1]Q3!$B:$B,[1]Q3!$L:$L)</f>
        <v>77.77</v>
      </c>
      <c r="J278" s="27">
        <f t="shared" si="8"/>
        <v>30.849999999999994</v>
      </c>
      <c r="K278" s="27">
        <f t="shared" si="9"/>
        <v>77.77</v>
      </c>
      <c r="L278" s="22" t="str">
        <f>IF(VLOOKUP($B278,[1]Q3!$B:$J,8,FALSE)="Sys Lim",_xlfn.LET(_xlpm.x,_xlfn.XLOOKUP($B278,[1]Q3!$B:$B,[1]Q3!$J:$J),IF(_xlpm.x="","",_xlpm.x)),"")</f>
        <v/>
      </c>
    </row>
    <row r="279" spans="1:12" ht="13.8" x14ac:dyDescent="0.3">
      <c r="A279" s="38" t="s">
        <v>2083</v>
      </c>
      <c r="B279" s="25" t="s">
        <v>199</v>
      </c>
      <c r="C279" s="22" t="s">
        <v>200</v>
      </c>
      <c r="D279" s="21">
        <v>29952</v>
      </c>
      <c r="E279" s="25" t="s">
        <v>2</v>
      </c>
      <c r="F279" s="26">
        <v>30</v>
      </c>
      <c r="G279" s="25" t="s">
        <v>2076</v>
      </c>
      <c r="H279" s="27">
        <v>14.71</v>
      </c>
      <c r="I279" s="27">
        <f>_xlfn.XLOOKUP($B279,[1]Q3!$B:$B,[1]Q3!$L:$L)</f>
        <v>12.71</v>
      </c>
      <c r="J279" s="27">
        <f t="shared" si="8"/>
        <v>-2</v>
      </c>
      <c r="K279" s="27">
        <f t="shared" si="9"/>
        <v>12.71</v>
      </c>
      <c r="L279" s="22" t="str">
        <f>IF(VLOOKUP($B279,[1]Q3!$B:$J,8,FALSE)="Sys Lim",_xlfn.LET(_xlpm.x,_xlfn.XLOOKUP($B279,[1]Q3!$B:$B,[1]Q3!$J:$J),IF(_xlpm.x="","",_xlpm.x)),"")</f>
        <v/>
      </c>
    </row>
    <row r="280" spans="1:12" ht="13.8" x14ac:dyDescent="0.3">
      <c r="A280" s="38" t="s">
        <v>2083</v>
      </c>
      <c r="B280" s="25" t="s">
        <v>201</v>
      </c>
      <c r="C280" s="22" t="s">
        <v>202</v>
      </c>
      <c r="D280" s="21">
        <v>35065</v>
      </c>
      <c r="E280" s="25" t="s">
        <v>2</v>
      </c>
      <c r="F280" s="26">
        <v>9</v>
      </c>
      <c r="G280" s="25">
        <v>0</v>
      </c>
      <c r="H280" s="27">
        <v>7.88</v>
      </c>
      <c r="I280" s="27">
        <f>_xlfn.XLOOKUP($B280,[1]Q3!$B:$B,[1]Q3!$L:$L)</f>
        <v>7.69</v>
      </c>
      <c r="J280" s="27">
        <f t="shared" si="8"/>
        <v>-0.1899999999999995</v>
      </c>
      <c r="K280" s="27">
        <f t="shared" si="9"/>
        <v>7.69</v>
      </c>
      <c r="L280" s="22" t="str">
        <f>IF(VLOOKUP($B280,[1]Q3!$B:$J,8,FALSE)="Sys Lim",_xlfn.LET(_xlpm.x,_xlfn.XLOOKUP($B280,[1]Q3!$B:$B,[1]Q3!$J:$J),IF(_xlpm.x="","",_xlpm.x)),"")</f>
        <v/>
      </c>
    </row>
    <row r="281" spans="1:12" ht="27.6" x14ac:dyDescent="0.3">
      <c r="A281" s="38" t="s">
        <v>2084</v>
      </c>
      <c r="B281" s="25" t="s">
        <v>1037</v>
      </c>
      <c r="C281" s="22" t="s">
        <v>1038</v>
      </c>
      <c r="D281" s="21">
        <v>36161</v>
      </c>
      <c r="E281" s="25" t="s">
        <v>2</v>
      </c>
      <c r="F281" s="26" t="s">
        <v>1954</v>
      </c>
      <c r="G281" s="25">
        <v>0</v>
      </c>
      <c r="H281" s="27">
        <v>6.17</v>
      </c>
      <c r="I281" s="27" t="e">
        <f>_xlfn.XLOOKUP($B281,[1]Q3!$B:$B,[1]Q3!$L:$L)</f>
        <v>#N/A</v>
      </c>
      <c r="J281" s="27" t="e">
        <f t="shared" si="8"/>
        <v>#N/A</v>
      </c>
      <c r="K281" s="27">
        <f t="shared" si="9"/>
        <v>6.17</v>
      </c>
      <c r="L281" s="22" t="e">
        <f>IF(VLOOKUP($B281,[1]Q3!$B:$J,8,FALSE)="Sys Lim",_xlfn.LET(_xlpm.x,_xlfn.XLOOKUP($B281,[1]Q3!$B:$B,[1]Q3!$J:$J),IF(_xlpm.x="","",_xlpm.x)),"")</f>
        <v>#N/A</v>
      </c>
    </row>
    <row r="282" spans="1:12" ht="13.8" x14ac:dyDescent="0.3">
      <c r="A282" s="38" t="s">
        <v>2083</v>
      </c>
      <c r="B282" s="25" t="s">
        <v>203</v>
      </c>
      <c r="C282" s="22" t="s">
        <v>204</v>
      </c>
      <c r="D282" s="21">
        <v>38718</v>
      </c>
      <c r="E282" s="25" t="s">
        <v>2</v>
      </c>
      <c r="F282" s="26">
        <v>9</v>
      </c>
      <c r="G282" s="25" t="s">
        <v>2076</v>
      </c>
      <c r="H282" s="27">
        <v>0.8</v>
      </c>
      <c r="I282" s="27">
        <f>_xlfn.XLOOKUP($B282,[1]Q3!$B:$B,[1]Q3!$L:$L)</f>
        <v>1.01</v>
      </c>
      <c r="J282" s="27">
        <f t="shared" si="8"/>
        <v>0.20999999999999996</v>
      </c>
      <c r="K282" s="27">
        <f t="shared" si="9"/>
        <v>1.01</v>
      </c>
      <c r="L282" s="22" t="str">
        <f>IF(VLOOKUP($B282,[1]Q3!$B:$J,8,FALSE)="Sys Lim",_xlfn.LET(_xlpm.x,_xlfn.XLOOKUP($B282,[1]Q3!$B:$B,[1]Q3!$J:$J),IF(_xlpm.x="","",_xlpm.x)),"")</f>
        <v/>
      </c>
    </row>
    <row r="283" spans="1:12" ht="13.8" x14ac:dyDescent="0.3">
      <c r="A283" s="38" t="s">
        <v>2083</v>
      </c>
      <c r="B283" s="25" t="s">
        <v>205</v>
      </c>
      <c r="C283" s="22" t="s">
        <v>206</v>
      </c>
      <c r="D283" s="21">
        <v>37257</v>
      </c>
      <c r="E283" s="25" t="s">
        <v>2</v>
      </c>
      <c r="F283" s="26">
        <v>9</v>
      </c>
      <c r="G283" s="25">
        <v>0</v>
      </c>
      <c r="H283" s="27">
        <v>0.31</v>
      </c>
      <c r="I283" s="27">
        <f>_xlfn.XLOOKUP($B283,[1]Q3!$B:$B,[1]Q3!$L:$L)</f>
        <v>0.33</v>
      </c>
      <c r="J283" s="27">
        <f t="shared" si="8"/>
        <v>2.0000000000000018E-2</v>
      </c>
      <c r="K283" s="27">
        <f t="shared" si="9"/>
        <v>0.33</v>
      </c>
      <c r="L283" s="22" t="str">
        <f>IF(VLOOKUP($B283,[1]Q3!$B:$J,8,FALSE)="Sys Lim",_xlfn.LET(_xlpm.x,_xlfn.XLOOKUP($B283,[1]Q3!$B:$B,[1]Q3!$J:$J),IF(_xlpm.x="","",_xlpm.x)),"")</f>
        <v/>
      </c>
    </row>
    <row r="284" spans="1:12" ht="13.8" x14ac:dyDescent="0.3">
      <c r="A284" s="38" t="s">
        <v>2083</v>
      </c>
      <c r="B284" s="28" t="s">
        <v>1765</v>
      </c>
      <c r="C284" s="29" t="s">
        <v>1766</v>
      </c>
      <c r="D284" s="21">
        <v>45748</v>
      </c>
      <c r="E284" s="28" t="s">
        <v>2</v>
      </c>
      <c r="F284" s="30">
        <v>9</v>
      </c>
      <c r="G284" s="25">
        <v>0</v>
      </c>
      <c r="H284" s="27">
        <v>0.09</v>
      </c>
      <c r="I284" s="27">
        <f>_xlfn.XLOOKUP($B284,[1]Q3!$B:$B,[1]Q3!$L:$L)</f>
        <v>0.09</v>
      </c>
      <c r="J284" s="27">
        <f t="shared" si="8"/>
        <v>0</v>
      </c>
      <c r="K284" s="27">
        <f t="shared" si="9"/>
        <v>0.09</v>
      </c>
      <c r="L284" s="22" t="str">
        <f>IF(VLOOKUP($B284,[1]Q3!$B:$J,8,FALSE)="Sys Lim",_xlfn.LET(_xlpm.x,_xlfn.XLOOKUP($B284,[1]Q3!$B:$B,[1]Q3!$J:$J),IF(_xlpm.x="","",_xlpm.x)),"")</f>
        <v/>
      </c>
    </row>
    <row r="285" spans="1:12" ht="13.8" x14ac:dyDescent="0.3">
      <c r="A285" s="38" t="s">
        <v>2083</v>
      </c>
      <c r="B285" s="25" t="s">
        <v>207</v>
      </c>
      <c r="C285" s="22" t="s">
        <v>208</v>
      </c>
      <c r="D285" s="21">
        <v>40544</v>
      </c>
      <c r="E285" s="25" t="s">
        <v>2</v>
      </c>
      <c r="F285" s="26">
        <v>30</v>
      </c>
      <c r="G285" s="25">
        <v>0</v>
      </c>
      <c r="H285" s="27">
        <v>578.75</v>
      </c>
      <c r="I285" s="27">
        <f>_xlfn.XLOOKUP($B285,[1]Q3!$B:$B,[1]Q3!$L:$L)</f>
        <v>595.94000000000005</v>
      </c>
      <c r="J285" s="27">
        <f t="shared" si="8"/>
        <v>17.190000000000055</v>
      </c>
      <c r="K285" s="27">
        <f t="shared" si="9"/>
        <v>595.94000000000005</v>
      </c>
      <c r="L285" s="22" t="str">
        <f>IF(VLOOKUP($B285,[1]Q3!$B:$J,8,FALSE)="Sys Lim",_xlfn.LET(_xlpm.x,_xlfn.XLOOKUP($B285,[1]Q3!$B:$B,[1]Q3!$J:$J),IF(_xlpm.x="","",_xlpm.x)),"")</f>
        <v/>
      </c>
    </row>
    <row r="286" spans="1:12" ht="13.8" x14ac:dyDescent="0.3">
      <c r="A286" s="38" t="s">
        <v>2083</v>
      </c>
      <c r="B286" s="25" t="s">
        <v>1789</v>
      </c>
      <c r="C286" s="22" t="s">
        <v>1790</v>
      </c>
      <c r="D286" s="21">
        <v>45748</v>
      </c>
      <c r="E286" s="25" t="s">
        <v>2</v>
      </c>
      <c r="F286" s="26">
        <v>9</v>
      </c>
      <c r="G286" s="25">
        <v>0</v>
      </c>
      <c r="H286" s="27">
        <v>44.7</v>
      </c>
      <c r="I286" s="27">
        <f>_xlfn.XLOOKUP($B286,[1]Q3!$B:$B,[1]Q3!$L:$L)</f>
        <v>44.2</v>
      </c>
      <c r="J286" s="27">
        <f t="shared" si="8"/>
        <v>-0.5</v>
      </c>
      <c r="K286" s="27">
        <f t="shared" si="9"/>
        <v>44.2</v>
      </c>
      <c r="L286" s="22" t="str">
        <f>IF(VLOOKUP($B286,[1]Q3!$B:$J,8,FALSE)="Sys Lim",_xlfn.LET(_xlpm.x,_xlfn.XLOOKUP($B286,[1]Q3!$B:$B,[1]Q3!$J:$J),IF(_xlpm.x="","",_xlpm.x)),"")</f>
        <v/>
      </c>
    </row>
    <row r="287" spans="1:12" ht="13.8" x14ac:dyDescent="0.3">
      <c r="A287" s="38" t="s">
        <v>2083</v>
      </c>
      <c r="B287" s="25" t="s">
        <v>209</v>
      </c>
      <c r="C287" s="22" t="s">
        <v>210</v>
      </c>
      <c r="D287" s="21">
        <v>43466</v>
      </c>
      <c r="E287" s="25" t="s">
        <v>2</v>
      </c>
      <c r="F287" s="26">
        <v>9</v>
      </c>
      <c r="G287" s="25" t="s">
        <v>2076</v>
      </c>
      <c r="H287" s="27">
        <v>15.18</v>
      </c>
      <c r="I287" s="27">
        <f>_xlfn.XLOOKUP($B287,[1]Q3!$B:$B,[1]Q3!$L:$L)</f>
        <v>6.46</v>
      </c>
      <c r="J287" s="27">
        <f t="shared" si="8"/>
        <v>-8.7199999999999989</v>
      </c>
      <c r="K287" s="27">
        <f t="shared" si="9"/>
        <v>6.46</v>
      </c>
      <c r="L287" s="22" t="str">
        <f>IF(VLOOKUP($B287,[1]Q3!$B:$J,8,FALSE)="Sys Lim",_xlfn.LET(_xlpm.x,_xlfn.XLOOKUP($B287,[1]Q3!$B:$B,[1]Q3!$J:$J),IF(_xlpm.x="","",_xlpm.x)),"")</f>
        <v/>
      </c>
    </row>
    <row r="288" spans="1:12" ht="13.8" x14ac:dyDescent="0.3">
      <c r="A288" s="38" t="s">
        <v>2083</v>
      </c>
      <c r="B288" s="25" t="s">
        <v>1248</v>
      </c>
      <c r="C288" s="22" t="s">
        <v>1096</v>
      </c>
      <c r="D288" s="21">
        <v>44835</v>
      </c>
      <c r="E288" s="25" t="s">
        <v>2</v>
      </c>
      <c r="F288" s="26">
        <v>9</v>
      </c>
      <c r="G288" s="25" t="s">
        <v>2076</v>
      </c>
      <c r="H288" s="27">
        <v>19.64</v>
      </c>
      <c r="I288" s="27">
        <f>_xlfn.XLOOKUP($B288,[1]Q3!$B:$B,[1]Q3!$L:$L)</f>
        <v>19.64</v>
      </c>
      <c r="J288" s="27">
        <f t="shared" si="8"/>
        <v>0</v>
      </c>
      <c r="K288" s="27">
        <f t="shared" si="9"/>
        <v>19.64</v>
      </c>
      <c r="L288" s="22" t="str">
        <f>IF(VLOOKUP($B288,[1]Q3!$B:$J,8,FALSE)="Sys Lim",_xlfn.LET(_xlpm.x,_xlfn.XLOOKUP($B288,[1]Q3!$B:$B,[1]Q3!$J:$J),IF(_xlpm.x="","",_xlpm.x)),"")</f>
        <v/>
      </c>
    </row>
    <row r="289" spans="1:12" ht="13.8" x14ac:dyDescent="0.3">
      <c r="A289" s="38" t="s">
        <v>2083</v>
      </c>
      <c r="B289" s="25" t="s">
        <v>211</v>
      </c>
      <c r="C289" s="22" t="s">
        <v>212</v>
      </c>
      <c r="D289" s="21">
        <v>43739</v>
      </c>
      <c r="E289" s="25" t="s">
        <v>2</v>
      </c>
      <c r="F289" s="26">
        <v>9</v>
      </c>
      <c r="G289" s="25" t="s">
        <v>2076</v>
      </c>
      <c r="H289" s="27">
        <v>223.68</v>
      </c>
      <c r="I289" s="27">
        <f>_xlfn.XLOOKUP($B289,[1]Q3!$B:$B,[1]Q3!$L:$L)</f>
        <v>226.92</v>
      </c>
      <c r="J289" s="27">
        <f t="shared" si="8"/>
        <v>3.2399999999999807</v>
      </c>
      <c r="K289" s="27">
        <f t="shared" si="9"/>
        <v>226.92</v>
      </c>
      <c r="L289" s="22" t="str">
        <f>IF(VLOOKUP($B289,[1]Q3!$B:$J,8,FALSE)="Sys Lim",_xlfn.LET(_xlpm.x,_xlfn.XLOOKUP($B289,[1]Q3!$B:$B,[1]Q3!$J:$J),IF(_xlpm.x="","",_xlpm.x)),"")</f>
        <v/>
      </c>
    </row>
    <row r="290" spans="1:12" ht="13.8" x14ac:dyDescent="0.3">
      <c r="A290" s="38" t="s">
        <v>2083</v>
      </c>
      <c r="B290" s="25" t="s">
        <v>1249</v>
      </c>
      <c r="C290" s="22" t="s">
        <v>1250</v>
      </c>
      <c r="D290" s="21">
        <v>45292</v>
      </c>
      <c r="E290" s="25" t="s">
        <v>2</v>
      </c>
      <c r="F290" s="26">
        <v>9</v>
      </c>
      <c r="G290" s="25" t="s">
        <v>2076</v>
      </c>
      <c r="H290" s="27">
        <v>160.01</v>
      </c>
      <c r="I290" s="27">
        <f>_xlfn.XLOOKUP($B290,[1]Q3!$B:$B,[1]Q3!$L:$L)</f>
        <v>164.82</v>
      </c>
      <c r="J290" s="27">
        <f t="shared" si="8"/>
        <v>4.8100000000000023</v>
      </c>
      <c r="K290" s="27">
        <f t="shared" si="9"/>
        <v>164.82</v>
      </c>
      <c r="L290" s="22" t="str">
        <f>IF(VLOOKUP($B290,[1]Q3!$B:$J,8,FALSE)="Sys Lim",_xlfn.LET(_xlpm.x,_xlfn.XLOOKUP($B290,[1]Q3!$B:$B,[1]Q3!$J:$J),IF(_xlpm.x="","",_xlpm.x)),"")</f>
        <v/>
      </c>
    </row>
    <row r="291" spans="1:12" ht="13.8" x14ac:dyDescent="0.3">
      <c r="A291" s="38" t="s">
        <v>2083</v>
      </c>
      <c r="B291" s="28" t="s">
        <v>213</v>
      </c>
      <c r="C291" s="29" t="s">
        <v>214</v>
      </c>
      <c r="D291" s="21">
        <v>44470</v>
      </c>
      <c r="E291" s="28" t="s">
        <v>2</v>
      </c>
      <c r="F291" s="30">
        <v>9</v>
      </c>
      <c r="G291" s="25" t="s">
        <v>2076</v>
      </c>
      <c r="H291" s="27">
        <v>197.63</v>
      </c>
      <c r="I291" s="27">
        <f>_xlfn.XLOOKUP($B291,[1]Q3!$B:$B,[1]Q3!$L:$L)</f>
        <v>197.63</v>
      </c>
      <c r="J291" s="27">
        <f t="shared" si="8"/>
        <v>0</v>
      </c>
      <c r="K291" s="27">
        <f t="shared" si="9"/>
        <v>197.63</v>
      </c>
      <c r="L291" s="22" t="str">
        <f>IF(VLOOKUP($B291,[1]Q3!$B:$J,8,FALSE)="Sys Lim",_xlfn.LET(_xlpm.x,_xlfn.XLOOKUP($B291,[1]Q3!$B:$B,[1]Q3!$J:$J),IF(_xlpm.x="","",_xlpm.x)),"")</f>
        <v/>
      </c>
    </row>
    <row r="292" spans="1:12" ht="13.8" x14ac:dyDescent="0.3">
      <c r="A292" s="38" t="s">
        <v>2083</v>
      </c>
      <c r="B292" s="28" t="s">
        <v>1167</v>
      </c>
      <c r="C292" s="29" t="s">
        <v>1168</v>
      </c>
      <c r="D292" s="21">
        <v>44743</v>
      </c>
      <c r="E292" s="28" t="s">
        <v>2</v>
      </c>
      <c r="F292" s="30">
        <v>30</v>
      </c>
      <c r="G292" s="25" t="s">
        <v>2076</v>
      </c>
      <c r="H292" s="27">
        <v>12.61</v>
      </c>
      <c r="I292" s="27">
        <f>_xlfn.XLOOKUP($B292,[1]Q3!$B:$B,[1]Q3!$L:$L)</f>
        <v>12.91</v>
      </c>
      <c r="J292" s="27">
        <f t="shared" si="8"/>
        <v>0.30000000000000071</v>
      </c>
      <c r="K292" s="27">
        <f t="shared" si="9"/>
        <v>12.91</v>
      </c>
      <c r="L292" s="22" t="str">
        <f>IF(VLOOKUP($B292,[1]Q3!$B:$J,8,FALSE)="Sys Lim",_xlfn.LET(_xlpm.x,_xlfn.XLOOKUP($B292,[1]Q3!$B:$B,[1]Q3!$J:$J),IF(_xlpm.x="","",_xlpm.x)),"")</f>
        <v/>
      </c>
    </row>
    <row r="293" spans="1:12" ht="13.8" x14ac:dyDescent="0.3">
      <c r="A293" s="38" t="s">
        <v>2083</v>
      </c>
      <c r="B293" s="25" t="s">
        <v>1518</v>
      </c>
      <c r="C293" s="22" t="s">
        <v>1519</v>
      </c>
      <c r="D293" s="21">
        <v>45658</v>
      </c>
      <c r="E293" s="25" t="s">
        <v>2</v>
      </c>
      <c r="F293" s="26">
        <v>30</v>
      </c>
      <c r="G293" s="25">
        <v>0</v>
      </c>
      <c r="H293" s="27">
        <v>551.51</v>
      </c>
      <c r="I293" s="27">
        <f>_xlfn.XLOOKUP($B293,[1]Q3!$B:$B,[1]Q3!$L:$L)</f>
        <v>551.51</v>
      </c>
      <c r="J293" s="27">
        <f t="shared" si="8"/>
        <v>0</v>
      </c>
      <c r="K293" s="27">
        <f t="shared" si="9"/>
        <v>551.51</v>
      </c>
      <c r="L293" s="22" t="str">
        <f>IF(VLOOKUP($B293,[1]Q3!$B:$J,8,FALSE)="Sys Lim",_xlfn.LET(_xlpm.x,_xlfn.XLOOKUP($B293,[1]Q3!$B:$B,[1]Q3!$J:$J),IF(_xlpm.x="","",_xlpm.x)),"")</f>
        <v/>
      </c>
    </row>
    <row r="294" spans="1:12" ht="13.8" x14ac:dyDescent="0.3">
      <c r="A294" s="38" t="s">
        <v>2083</v>
      </c>
      <c r="B294" s="25" t="s">
        <v>1757</v>
      </c>
      <c r="C294" s="22" t="s">
        <v>1758</v>
      </c>
      <c r="D294" s="21">
        <v>45748</v>
      </c>
      <c r="E294" s="25" t="s">
        <v>2</v>
      </c>
      <c r="F294" s="26">
        <v>9</v>
      </c>
      <c r="G294" s="25">
        <v>0</v>
      </c>
      <c r="H294" s="27">
        <v>0.01</v>
      </c>
      <c r="I294" s="27">
        <f>_xlfn.XLOOKUP($B294,[1]Q3!$B:$B,[1]Q3!$L:$L)</f>
        <v>0.01</v>
      </c>
      <c r="J294" s="27">
        <f t="shared" si="8"/>
        <v>0</v>
      </c>
      <c r="K294" s="27">
        <f t="shared" si="9"/>
        <v>0.01</v>
      </c>
      <c r="L294" s="22" t="str">
        <f>IF(VLOOKUP($B294,[1]Q3!$B:$J,8,FALSE)="Sys Lim",_xlfn.LET(_xlpm.x,_xlfn.XLOOKUP($B294,[1]Q3!$B:$B,[1]Q3!$J:$J),IF(_xlpm.x="","",_xlpm.x)),"")</f>
        <v/>
      </c>
    </row>
    <row r="295" spans="1:12" ht="13.8" x14ac:dyDescent="0.3">
      <c r="A295" s="38" t="s">
        <v>2083</v>
      </c>
      <c r="B295" s="25" t="s">
        <v>850</v>
      </c>
      <c r="C295" s="22" t="s">
        <v>851</v>
      </c>
      <c r="D295" s="21">
        <v>42005</v>
      </c>
      <c r="E295" s="25" t="s">
        <v>2</v>
      </c>
      <c r="F295" s="26">
        <v>9</v>
      </c>
      <c r="G295" s="25" t="s">
        <v>2076</v>
      </c>
      <c r="H295" s="27">
        <v>311.95</v>
      </c>
      <c r="I295" s="27">
        <f>_xlfn.XLOOKUP($B295,[1]Q3!$B:$B,[1]Q3!$L:$L)</f>
        <v>319.52</v>
      </c>
      <c r="J295" s="27">
        <f t="shared" si="8"/>
        <v>7.5699999999999932</v>
      </c>
      <c r="K295" s="27">
        <f t="shared" si="9"/>
        <v>319.52</v>
      </c>
      <c r="L295" s="22" t="str">
        <f>IF(VLOOKUP($B295,[1]Q3!$B:$J,8,FALSE)="Sys Lim",_xlfn.LET(_xlpm.x,_xlfn.XLOOKUP($B295,[1]Q3!$B:$B,[1]Q3!$J:$J),IF(_xlpm.x="","",_xlpm.x)),"")</f>
        <v/>
      </c>
    </row>
    <row r="296" spans="1:12" ht="13.8" x14ac:dyDescent="0.3">
      <c r="A296" s="38" t="s">
        <v>2083</v>
      </c>
      <c r="B296" s="25" t="s">
        <v>1251</v>
      </c>
      <c r="C296" s="22" t="s">
        <v>1252</v>
      </c>
      <c r="D296" s="21">
        <v>45383</v>
      </c>
      <c r="E296" s="25" t="s">
        <v>2</v>
      </c>
      <c r="F296" s="26">
        <v>30</v>
      </c>
      <c r="G296" s="25">
        <v>0</v>
      </c>
      <c r="H296" s="27">
        <v>186.79</v>
      </c>
      <c r="I296" s="27">
        <f>_xlfn.XLOOKUP($B296,[1]Q3!$B:$B,[1]Q3!$L:$L)</f>
        <v>192.48</v>
      </c>
      <c r="J296" s="27">
        <f t="shared" si="8"/>
        <v>5.6899999999999977</v>
      </c>
      <c r="K296" s="27">
        <f t="shared" si="9"/>
        <v>192.48</v>
      </c>
      <c r="L296" s="22" t="str">
        <f>IF(VLOOKUP($B296,[1]Q3!$B:$J,8,FALSE)="Sys Lim",_xlfn.LET(_xlpm.x,_xlfn.XLOOKUP($B296,[1]Q3!$B:$B,[1]Q3!$J:$J),IF(_xlpm.x="","",_xlpm.x)),"")</f>
        <v/>
      </c>
    </row>
    <row r="297" spans="1:12" ht="13.8" x14ac:dyDescent="0.3">
      <c r="A297" s="38" t="s">
        <v>2083</v>
      </c>
      <c r="B297" s="25" t="s">
        <v>1748</v>
      </c>
      <c r="C297" s="22" t="s">
        <v>1749</v>
      </c>
      <c r="D297" s="21">
        <v>45839</v>
      </c>
      <c r="E297" s="25" t="s">
        <v>2</v>
      </c>
      <c r="F297" s="26">
        <v>9</v>
      </c>
      <c r="G297" s="25">
        <v>0</v>
      </c>
      <c r="H297" s="27">
        <v>33.65</v>
      </c>
      <c r="I297" s="27">
        <f>_xlfn.XLOOKUP($B297,[1]Q3!$B:$B,[1]Q3!$L:$L)</f>
        <v>33.92</v>
      </c>
      <c r="J297" s="27">
        <f t="shared" si="8"/>
        <v>0.27000000000000313</v>
      </c>
      <c r="K297" s="27">
        <f t="shared" si="9"/>
        <v>33.92</v>
      </c>
      <c r="L297" s="22" t="str">
        <f>IF(VLOOKUP($B297,[1]Q3!$B:$J,8,FALSE)="Sys Lim",_xlfn.LET(_xlpm.x,_xlfn.XLOOKUP($B297,[1]Q3!$B:$B,[1]Q3!$J:$J),IF(_xlpm.x="","",_xlpm.x)),"")</f>
        <v/>
      </c>
    </row>
    <row r="298" spans="1:12" ht="13.8" x14ac:dyDescent="0.3">
      <c r="A298" s="38" t="s">
        <v>2083</v>
      </c>
      <c r="B298" s="25" t="s">
        <v>215</v>
      </c>
      <c r="C298" s="22" t="s">
        <v>216</v>
      </c>
      <c r="D298" s="21">
        <v>37987</v>
      </c>
      <c r="E298" s="25" t="s">
        <v>2</v>
      </c>
      <c r="F298" s="26">
        <v>30</v>
      </c>
      <c r="G298" s="25">
        <v>0</v>
      </c>
      <c r="H298" s="27">
        <v>7.22</v>
      </c>
      <c r="I298" s="27">
        <f>_xlfn.XLOOKUP($B298,[1]Q3!$B:$B,[1]Q3!$L:$L)</f>
        <v>6.75</v>
      </c>
      <c r="J298" s="27">
        <f t="shared" si="8"/>
        <v>-0.46999999999999975</v>
      </c>
      <c r="K298" s="27">
        <f t="shared" si="9"/>
        <v>6.75</v>
      </c>
      <c r="L298" s="22" t="str">
        <f>IF(VLOOKUP($B298,[1]Q3!$B:$J,8,FALSE)="Sys Lim",_xlfn.LET(_xlpm.x,_xlfn.XLOOKUP($B298,[1]Q3!$B:$B,[1]Q3!$J:$J),IF(_xlpm.x="","",_xlpm.x)),"")</f>
        <v/>
      </c>
    </row>
    <row r="299" spans="1:12" ht="13.8" x14ac:dyDescent="0.3">
      <c r="A299" s="38" t="s">
        <v>2083</v>
      </c>
      <c r="B299" s="28" t="s">
        <v>217</v>
      </c>
      <c r="C299" s="29" t="s">
        <v>218</v>
      </c>
      <c r="D299" s="21">
        <v>34700</v>
      </c>
      <c r="E299" s="28" t="s">
        <v>2</v>
      </c>
      <c r="F299" s="30">
        <v>9</v>
      </c>
      <c r="G299" s="25">
        <v>0</v>
      </c>
      <c r="H299" s="27">
        <v>91.23</v>
      </c>
      <c r="I299" s="27">
        <f>_xlfn.XLOOKUP($B299,[1]Q3!$B:$B,[1]Q3!$L:$L)</f>
        <v>172.48</v>
      </c>
      <c r="J299" s="27">
        <f t="shared" si="8"/>
        <v>81.249999999999986</v>
      </c>
      <c r="K299" s="27">
        <f t="shared" si="9"/>
        <v>172.48</v>
      </c>
      <c r="L299" s="22" t="str">
        <f>IF(VLOOKUP($B299,[1]Q3!$B:$J,8,FALSE)="Sys Lim",_xlfn.LET(_xlpm.x,_xlfn.XLOOKUP($B299,[1]Q3!$B:$B,[1]Q3!$J:$J),IF(_xlpm.x="","",_xlpm.x)),"")</f>
        <v/>
      </c>
    </row>
    <row r="300" spans="1:12" ht="13.8" x14ac:dyDescent="0.3">
      <c r="A300" s="38" t="s">
        <v>2083</v>
      </c>
      <c r="B300" s="25" t="s">
        <v>1828</v>
      </c>
      <c r="C300" s="22" t="s">
        <v>1829</v>
      </c>
      <c r="D300" s="21">
        <v>45931</v>
      </c>
      <c r="E300" s="25" t="s">
        <v>2</v>
      </c>
      <c r="F300" s="26">
        <v>9</v>
      </c>
      <c r="G300" s="25">
        <v>0</v>
      </c>
      <c r="H300" s="27">
        <v>0.53</v>
      </c>
      <c r="I300" s="27">
        <f>_xlfn.XLOOKUP($B300,[1]Q3!$B:$B,[1]Q3!$L:$L)</f>
        <v>0.53</v>
      </c>
      <c r="J300" s="27">
        <f t="shared" si="8"/>
        <v>0</v>
      </c>
      <c r="K300" s="27">
        <f t="shared" si="9"/>
        <v>0.53</v>
      </c>
      <c r="L300" s="22" t="str">
        <f>IF(VLOOKUP($B300,[1]Q3!$B:$J,8,FALSE)="Sys Lim",_xlfn.LET(_xlpm.x,_xlfn.XLOOKUP($B300,[1]Q3!$B:$B,[1]Q3!$J:$J),IF(_xlpm.x="","",_xlpm.x)),"")</f>
        <v/>
      </c>
    </row>
    <row r="301" spans="1:12" ht="13.8" x14ac:dyDescent="0.3">
      <c r="A301" s="38" t="s">
        <v>2083</v>
      </c>
      <c r="B301" s="25" t="s">
        <v>219</v>
      </c>
      <c r="C301" s="22" t="s">
        <v>220</v>
      </c>
      <c r="D301" s="21">
        <v>29952</v>
      </c>
      <c r="E301" s="25" t="s">
        <v>2</v>
      </c>
      <c r="F301" s="26">
        <v>30</v>
      </c>
      <c r="G301" s="25">
        <v>0</v>
      </c>
      <c r="H301" s="27">
        <v>7.19</v>
      </c>
      <c r="I301" s="27">
        <f>_xlfn.XLOOKUP($B301,[1]Q3!$B:$B,[1]Q3!$L:$L)</f>
        <v>7.7</v>
      </c>
      <c r="J301" s="27">
        <f t="shared" si="8"/>
        <v>0.50999999999999979</v>
      </c>
      <c r="K301" s="27">
        <f t="shared" si="9"/>
        <v>7.7</v>
      </c>
      <c r="L301" s="22" t="str">
        <f>IF(VLOOKUP($B301,[1]Q3!$B:$J,8,FALSE)="Sys Lim",_xlfn.LET(_xlpm.x,_xlfn.XLOOKUP($B301,[1]Q3!$B:$B,[1]Q3!$J:$J),IF(_xlpm.x="","",_xlpm.x)),"")</f>
        <v/>
      </c>
    </row>
    <row r="302" spans="1:12" ht="13.8" x14ac:dyDescent="0.3">
      <c r="A302" s="38" t="s">
        <v>2083</v>
      </c>
      <c r="B302" s="25" t="s">
        <v>221</v>
      </c>
      <c r="C302" s="22" t="s">
        <v>222</v>
      </c>
      <c r="D302" s="21">
        <v>29952</v>
      </c>
      <c r="E302" s="25" t="s">
        <v>2</v>
      </c>
      <c r="F302" s="26">
        <v>30</v>
      </c>
      <c r="G302" s="25">
        <v>0</v>
      </c>
      <c r="H302" s="27">
        <v>391.72</v>
      </c>
      <c r="I302" s="27">
        <f>_xlfn.XLOOKUP($B302,[1]Q3!$B:$B,[1]Q3!$L:$L)</f>
        <v>401.5</v>
      </c>
      <c r="J302" s="27">
        <f t="shared" si="8"/>
        <v>9.7799999999999727</v>
      </c>
      <c r="K302" s="27">
        <f t="shared" si="9"/>
        <v>401.5</v>
      </c>
      <c r="L302" s="22" t="str">
        <f>IF(VLOOKUP($B302,[1]Q3!$B:$J,8,FALSE)="Sys Lim",_xlfn.LET(_xlpm.x,_xlfn.XLOOKUP($B302,[1]Q3!$B:$B,[1]Q3!$J:$J),IF(_xlpm.x="","",_xlpm.x)),"")</f>
        <v/>
      </c>
    </row>
    <row r="303" spans="1:12" ht="27.6" x14ac:dyDescent="0.3">
      <c r="A303" s="38" t="s">
        <v>2090</v>
      </c>
      <c r="B303" s="25" t="s">
        <v>1520</v>
      </c>
      <c r="C303" s="22" t="s">
        <v>1521</v>
      </c>
      <c r="D303" s="21">
        <v>45017</v>
      </c>
      <c r="E303" s="25" t="s">
        <v>2</v>
      </c>
      <c r="F303" s="26" t="s">
        <v>1954</v>
      </c>
      <c r="G303" s="25">
        <v>0</v>
      </c>
      <c r="H303" s="27">
        <v>0</v>
      </c>
      <c r="I303" s="27" t="e">
        <f>_xlfn.XLOOKUP($B303,[1]Q3!$B:$B,[1]Q3!$L:$L)</f>
        <v>#N/A</v>
      </c>
      <c r="J303" s="27" t="e">
        <f t="shared" si="8"/>
        <v>#N/A</v>
      </c>
      <c r="K303" s="27">
        <f t="shared" si="9"/>
        <v>0</v>
      </c>
      <c r="L303" s="22" t="e">
        <f>IF(VLOOKUP($B303,[1]Q3!$B:$J,8,FALSE)="Sys Lim",_xlfn.LET(_xlpm.x,_xlfn.XLOOKUP($B303,[1]Q3!$B:$B,[1]Q3!$J:$J),IF(_xlpm.x="","",_xlpm.x)),"")</f>
        <v>#N/A</v>
      </c>
    </row>
    <row r="304" spans="1:12" ht="13.8" x14ac:dyDescent="0.3">
      <c r="A304" s="38" t="s">
        <v>2083</v>
      </c>
      <c r="B304" s="25" t="s">
        <v>1522</v>
      </c>
      <c r="C304" s="22" t="s">
        <v>1523</v>
      </c>
      <c r="D304" s="21">
        <v>45292</v>
      </c>
      <c r="E304" s="25" t="s">
        <v>2</v>
      </c>
      <c r="F304" s="26">
        <v>9</v>
      </c>
      <c r="G304" s="25">
        <v>0</v>
      </c>
      <c r="H304" s="27">
        <v>11843.13</v>
      </c>
      <c r="I304" s="27">
        <f>_xlfn.XLOOKUP($B304,[1]Q3!$B:$B,[1]Q3!$L:$L)</f>
        <v>11843.13</v>
      </c>
      <c r="J304" s="27">
        <f t="shared" si="8"/>
        <v>0</v>
      </c>
      <c r="K304" s="27">
        <f t="shared" si="9"/>
        <v>11843.13</v>
      </c>
      <c r="L304" s="22" t="str">
        <f>IF(VLOOKUP($B304,[1]Q3!$B:$J,8,FALSE)="Sys Lim",_xlfn.LET(_xlpm.x,_xlfn.XLOOKUP($B304,[1]Q3!$B:$B,[1]Q3!$J:$J),IF(_xlpm.x="","",_xlpm.x)),"")</f>
        <v/>
      </c>
    </row>
    <row r="305" spans="1:12" ht="27.6" x14ac:dyDescent="0.3">
      <c r="A305" s="38" t="s">
        <v>2090</v>
      </c>
      <c r="B305" s="25" t="s">
        <v>1524</v>
      </c>
      <c r="C305" s="22" t="s">
        <v>1525</v>
      </c>
      <c r="D305" s="21">
        <v>45292</v>
      </c>
      <c r="E305" s="25" t="s">
        <v>2</v>
      </c>
      <c r="F305" s="26" t="s">
        <v>1954</v>
      </c>
      <c r="G305" s="25">
        <v>0</v>
      </c>
      <c r="H305" s="27">
        <v>0</v>
      </c>
      <c r="I305" s="27" t="e">
        <f>_xlfn.XLOOKUP($B305,[1]Q3!$B:$B,[1]Q3!$L:$L)</f>
        <v>#N/A</v>
      </c>
      <c r="J305" s="27" t="e">
        <f t="shared" si="8"/>
        <v>#N/A</v>
      </c>
      <c r="K305" s="27">
        <f t="shared" si="9"/>
        <v>0</v>
      </c>
      <c r="L305" s="22" t="e">
        <f>IF(VLOOKUP($B305,[1]Q3!$B:$J,8,FALSE)="Sys Lim",_xlfn.LET(_xlpm.x,_xlfn.XLOOKUP($B305,[1]Q3!$B:$B,[1]Q3!$J:$J),IF(_xlpm.x="","",_xlpm.x)),"")</f>
        <v>#N/A</v>
      </c>
    </row>
    <row r="306" spans="1:12" ht="27.6" x14ac:dyDescent="0.3">
      <c r="A306" s="38" t="s">
        <v>2090</v>
      </c>
      <c r="B306" s="25" t="s">
        <v>1526</v>
      </c>
      <c r="C306" s="22" t="s">
        <v>1527</v>
      </c>
      <c r="D306" s="21">
        <v>45658</v>
      </c>
      <c r="E306" s="25" t="s">
        <v>2</v>
      </c>
      <c r="F306" s="26">
        <v>9</v>
      </c>
      <c r="G306" s="25">
        <v>0</v>
      </c>
      <c r="H306" s="27">
        <v>0</v>
      </c>
      <c r="I306" s="27" t="e">
        <f>_xlfn.XLOOKUP($B306,[1]Q3!$B:$B,[1]Q3!$L:$L)</f>
        <v>#N/A</v>
      </c>
      <c r="J306" s="27" t="e">
        <f t="shared" si="8"/>
        <v>#N/A</v>
      </c>
      <c r="K306" s="27">
        <f t="shared" si="9"/>
        <v>0</v>
      </c>
      <c r="L306" s="22" t="e">
        <f>IF(VLOOKUP($B306,[1]Q3!$B:$J,8,FALSE)="Sys Lim",_xlfn.LET(_xlpm.x,_xlfn.XLOOKUP($B306,[1]Q3!$B:$B,[1]Q3!$J:$J),IF(_xlpm.x="","",_xlpm.x)),"")</f>
        <v>#N/A</v>
      </c>
    </row>
    <row r="307" spans="1:12" ht="13.8" x14ac:dyDescent="0.3">
      <c r="A307" s="38" t="s">
        <v>2083</v>
      </c>
      <c r="B307" s="25" t="s">
        <v>852</v>
      </c>
      <c r="C307" s="22" t="s">
        <v>853</v>
      </c>
      <c r="D307" s="21">
        <v>44470</v>
      </c>
      <c r="E307" s="25" t="s">
        <v>2</v>
      </c>
      <c r="F307" s="26" t="s">
        <v>1954</v>
      </c>
      <c r="G307" s="25" t="s">
        <v>2076</v>
      </c>
      <c r="H307" s="27">
        <v>160</v>
      </c>
      <c r="I307" s="27">
        <f>_xlfn.XLOOKUP($B307,[1]Q3!$B:$B,[1]Q3!$L:$L)</f>
        <v>160</v>
      </c>
      <c r="J307" s="27">
        <f t="shared" si="8"/>
        <v>0</v>
      </c>
      <c r="K307" s="27">
        <f t="shared" si="9"/>
        <v>160</v>
      </c>
      <c r="L307" s="22" t="str">
        <f>IF(VLOOKUP($B307,[1]Q3!$B:$J,8,FALSE)="Sys Lim",_xlfn.LET(_xlpm.x,_xlfn.XLOOKUP($B307,[1]Q3!$B:$B,[1]Q3!$J:$J),IF(_xlpm.x="","",_xlpm.x)),"")</f>
        <v/>
      </c>
    </row>
    <row r="308" spans="1:12" ht="13.8" x14ac:dyDescent="0.3">
      <c r="A308" s="38" t="s">
        <v>2083</v>
      </c>
      <c r="B308" s="25" t="s">
        <v>854</v>
      </c>
      <c r="C308" s="22" t="s">
        <v>855</v>
      </c>
      <c r="D308" s="21">
        <v>44287</v>
      </c>
      <c r="E308" s="25" t="s">
        <v>2</v>
      </c>
      <c r="F308" s="26" t="s">
        <v>1954</v>
      </c>
      <c r="G308" s="25" t="s">
        <v>2076</v>
      </c>
      <c r="H308" s="27">
        <v>56.4</v>
      </c>
      <c r="I308" s="27">
        <f>_xlfn.XLOOKUP($B308,[1]Q3!$B:$B,[1]Q3!$L:$L)</f>
        <v>56.4</v>
      </c>
      <c r="J308" s="27">
        <f t="shared" si="8"/>
        <v>0</v>
      </c>
      <c r="K308" s="27">
        <f t="shared" si="9"/>
        <v>56.4</v>
      </c>
      <c r="L308" s="22" t="str">
        <f>IF(VLOOKUP($B308,[1]Q3!$B:$J,8,FALSE)="Sys Lim",_xlfn.LET(_xlpm.x,_xlfn.XLOOKUP($B308,[1]Q3!$B:$B,[1]Q3!$J:$J),IF(_xlpm.x="","",_xlpm.x)),"")</f>
        <v/>
      </c>
    </row>
    <row r="309" spans="1:12" ht="13.8" x14ac:dyDescent="0.3">
      <c r="A309" s="38" t="s">
        <v>2083</v>
      </c>
      <c r="B309" s="25" t="s">
        <v>856</v>
      </c>
      <c r="C309" s="22" t="s">
        <v>857</v>
      </c>
      <c r="D309" s="21">
        <v>43101</v>
      </c>
      <c r="E309" s="25" t="s">
        <v>2</v>
      </c>
      <c r="F309" s="26" t="s">
        <v>1954</v>
      </c>
      <c r="G309" s="25">
        <v>0</v>
      </c>
      <c r="H309" s="27">
        <v>160</v>
      </c>
      <c r="I309" s="27">
        <f>_xlfn.XLOOKUP($B309,[1]Q3!$B:$B,[1]Q3!$L:$L)</f>
        <v>160</v>
      </c>
      <c r="J309" s="27">
        <f t="shared" si="8"/>
        <v>0</v>
      </c>
      <c r="K309" s="27">
        <f t="shared" si="9"/>
        <v>160</v>
      </c>
      <c r="L309" s="22" t="str">
        <f>IF(VLOOKUP($B309,[1]Q3!$B:$J,8,FALSE)="Sys Lim",_xlfn.LET(_xlpm.x,_xlfn.XLOOKUP($B309,[1]Q3!$B:$B,[1]Q3!$J:$J),IF(_xlpm.x="","",_xlpm.x)),"")</f>
        <v/>
      </c>
    </row>
    <row r="310" spans="1:12" ht="13.8" x14ac:dyDescent="0.3">
      <c r="A310" s="38" t="s">
        <v>2083</v>
      </c>
      <c r="B310" s="25" t="s">
        <v>858</v>
      </c>
      <c r="C310" s="22" t="s">
        <v>859</v>
      </c>
      <c r="D310" s="21">
        <v>44013</v>
      </c>
      <c r="E310" s="25" t="s">
        <v>2</v>
      </c>
      <c r="F310" s="26" t="s">
        <v>1954</v>
      </c>
      <c r="G310" s="25" t="s">
        <v>2076</v>
      </c>
      <c r="H310" s="27">
        <v>160</v>
      </c>
      <c r="I310" s="27">
        <f>_xlfn.XLOOKUP($B310,[1]Q3!$B:$B,[1]Q3!$L:$L)</f>
        <v>160</v>
      </c>
      <c r="J310" s="27">
        <f t="shared" si="8"/>
        <v>0</v>
      </c>
      <c r="K310" s="27">
        <f t="shared" si="9"/>
        <v>160</v>
      </c>
      <c r="L310" s="22" t="str">
        <f>IF(VLOOKUP($B310,[1]Q3!$B:$J,8,FALSE)="Sys Lim",_xlfn.LET(_xlpm.x,_xlfn.XLOOKUP($B310,[1]Q3!$B:$B,[1]Q3!$J:$J),IF(_xlpm.x="","",_xlpm.x)),"")</f>
        <v/>
      </c>
    </row>
    <row r="311" spans="1:12" ht="13.8" x14ac:dyDescent="0.3">
      <c r="A311" s="38" t="s">
        <v>2083</v>
      </c>
      <c r="B311" s="25" t="s">
        <v>1528</v>
      </c>
      <c r="C311" s="22" t="s">
        <v>1896</v>
      </c>
      <c r="D311" s="21">
        <v>45383</v>
      </c>
      <c r="E311" s="25" t="s">
        <v>2</v>
      </c>
      <c r="F311" s="26">
        <v>9</v>
      </c>
      <c r="G311" s="25" t="s">
        <v>2076</v>
      </c>
      <c r="H311" s="27">
        <v>2.5499999999999998</v>
      </c>
      <c r="I311" s="27">
        <f>_xlfn.XLOOKUP($B311,[1]Q3!$B:$B,[1]Q3!$L:$L)</f>
        <v>2.46</v>
      </c>
      <c r="J311" s="27">
        <f t="shared" si="8"/>
        <v>-8.9999999999999858E-2</v>
      </c>
      <c r="K311" s="27">
        <f t="shared" si="9"/>
        <v>2.46</v>
      </c>
      <c r="L311" s="22" t="str">
        <f>IF(VLOOKUP($B311,[1]Q3!$B:$J,8,FALSE)="Sys Lim",_xlfn.LET(_xlpm.x,_xlfn.XLOOKUP($B311,[1]Q3!$B:$B,[1]Q3!$J:$J),IF(_xlpm.x="","",_xlpm.x)),"")</f>
        <v/>
      </c>
    </row>
    <row r="312" spans="1:12" ht="13.8" x14ac:dyDescent="0.3">
      <c r="A312" s="38" t="s">
        <v>2083</v>
      </c>
      <c r="B312" s="25" t="s">
        <v>223</v>
      </c>
      <c r="C312" s="22" t="s">
        <v>224</v>
      </c>
      <c r="D312" s="21">
        <v>44105</v>
      </c>
      <c r="E312" s="25" t="s">
        <v>2</v>
      </c>
      <c r="F312" s="26">
        <v>9</v>
      </c>
      <c r="G312" s="25" t="s">
        <v>2076</v>
      </c>
      <c r="H312" s="27">
        <v>21.93</v>
      </c>
      <c r="I312" s="27">
        <f>_xlfn.XLOOKUP($B312,[1]Q3!$B:$B,[1]Q3!$L:$L)</f>
        <v>21.08</v>
      </c>
      <c r="J312" s="27">
        <f t="shared" si="8"/>
        <v>-0.85000000000000142</v>
      </c>
      <c r="K312" s="27">
        <f t="shared" si="9"/>
        <v>21.08</v>
      </c>
      <c r="L312" s="22" t="str">
        <f>IF(VLOOKUP($B312,[1]Q3!$B:$J,8,FALSE)="Sys Lim",_xlfn.LET(_xlpm.x,_xlfn.XLOOKUP($B312,[1]Q3!$B:$B,[1]Q3!$J:$J),IF(_xlpm.x="","",_xlpm.x)),"")</f>
        <v/>
      </c>
    </row>
    <row r="313" spans="1:12" ht="13.8" x14ac:dyDescent="0.3">
      <c r="A313" s="38" t="s">
        <v>2083</v>
      </c>
      <c r="B313" s="25" t="s">
        <v>225</v>
      </c>
      <c r="C313" s="22" t="s">
        <v>226</v>
      </c>
      <c r="D313" s="21">
        <v>42005</v>
      </c>
      <c r="E313" s="25" t="s">
        <v>2</v>
      </c>
      <c r="F313" s="26">
        <v>9</v>
      </c>
      <c r="G313" s="25" t="s">
        <v>2076</v>
      </c>
      <c r="H313" s="27">
        <v>1.1000000000000001</v>
      </c>
      <c r="I313" s="27">
        <f>_xlfn.XLOOKUP($B313,[1]Q3!$B:$B,[1]Q3!$L:$L)</f>
        <v>1.1299999999999999</v>
      </c>
      <c r="J313" s="27">
        <f t="shared" si="8"/>
        <v>2.9999999999999805E-2</v>
      </c>
      <c r="K313" s="27">
        <f t="shared" si="9"/>
        <v>1.1299999999999999</v>
      </c>
      <c r="L313" s="22" t="str">
        <f>IF(VLOOKUP($B313,[1]Q3!$B:$J,8,FALSE)="Sys Lim",_xlfn.LET(_xlpm.x,_xlfn.XLOOKUP($B313,[1]Q3!$B:$B,[1]Q3!$J:$J),IF(_xlpm.x="","",_xlpm.x)),"")</f>
        <v/>
      </c>
    </row>
    <row r="314" spans="1:12" ht="13.8" x14ac:dyDescent="0.3">
      <c r="A314" s="38" t="s">
        <v>2083</v>
      </c>
      <c r="B314" s="25" t="s">
        <v>1253</v>
      </c>
      <c r="C314" s="22" t="s">
        <v>1254</v>
      </c>
      <c r="D314" s="21">
        <v>45108</v>
      </c>
      <c r="E314" s="25">
        <v>1</v>
      </c>
      <c r="F314" s="26">
        <v>9</v>
      </c>
      <c r="G314" s="25" t="s">
        <v>2076</v>
      </c>
      <c r="H314" s="27">
        <v>64.319999999999993</v>
      </c>
      <c r="I314" s="27">
        <f>_xlfn.XLOOKUP($B314,[1]Q3!$B:$B,[1]Q3!$L:$L)</f>
        <v>65.599999999999994</v>
      </c>
      <c r="J314" s="27">
        <f t="shared" si="8"/>
        <v>1.2800000000000011</v>
      </c>
      <c r="K314" s="27">
        <f t="shared" si="9"/>
        <v>65.599999999999994</v>
      </c>
      <c r="L314" s="22" t="str">
        <f>IF(VLOOKUP($B314,[1]Q3!$B:$J,8,FALSE)="Sys Lim",_xlfn.LET(_xlpm.x,_xlfn.XLOOKUP($B314,[1]Q3!$B:$B,[1]Q3!$J:$J),IF(_xlpm.x="","",_xlpm.x)),"")</f>
        <v/>
      </c>
    </row>
    <row r="315" spans="1:12" ht="13.8" x14ac:dyDescent="0.3">
      <c r="A315" s="38" t="s">
        <v>2083</v>
      </c>
      <c r="B315" s="25" t="s">
        <v>227</v>
      </c>
      <c r="C315" s="22" t="s">
        <v>1963</v>
      </c>
      <c r="D315" s="21">
        <v>41640</v>
      </c>
      <c r="E315" s="25" t="s">
        <v>2</v>
      </c>
      <c r="F315" s="26">
        <v>30</v>
      </c>
      <c r="G315" s="25" t="s">
        <v>2076</v>
      </c>
      <c r="H315" s="27">
        <v>1.02</v>
      </c>
      <c r="I315" s="27">
        <f>_xlfn.XLOOKUP($B315,[1]Q3!$B:$B,[1]Q3!$L:$L)</f>
        <v>1.01</v>
      </c>
      <c r="J315" s="27">
        <f t="shared" si="8"/>
        <v>-1.0000000000000009E-2</v>
      </c>
      <c r="K315" s="27">
        <f t="shared" si="9"/>
        <v>1.01</v>
      </c>
      <c r="L315" s="22" t="str">
        <f>IF(VLOOKUP($B315,[1]Q3!$B:$J,8,FALSE)="Sys Lim",_xlfn.LET(_xlpm.x,_xlfn.XLOOKUP($B315,[1]Q3!$B:$B,[1]Q3!$J:$J),IF(_xlpm.x="","",_xlpm.x)),"")</f>
        <v/>
      </c>
    </row>
    <row r="316" spans="1:12" ht="13.8" x14ac:dyDescent="0.3">
      <c r="A316" s="38" t="s">
        <v>2083</v>
      </c>
      <c r="B316" s="25" t="s">
        <v>228</v>
      </c>
      <c r="C316" s="22" t="s">
        <v>229</v>
      </c>
      <c r="D316" s="21">
        <v>42370</v>
      </c>
      <c r="E316" s="25" t="s">
        <v>2</v>
      </c>
      <c r="F316" s="26">
        <v>30</v>
      </c>
      <c r="G316" s="25">
        <v>0</v>
      </c>
      <c r="H316" s="27">
        <v>0.25</v>
      </c>
      <c r="I316" s="27">
        <f>_xlfn.XLOOKUP($B316,[1]Q3!$B:$B,[1]Q3!$L:$L)</f>
        <v>0.24</v>
      </c>
      <c r="J316" s="27">
        <f t="shared" si="8"/>
        <v>-1.0000000000000009E-2</v>
      </c>
      <c r="K316" s="27">
        <f t="shared" si="9"/>
        <v>0.24</v>
      </c>
      <c r="L316" s="22" t="str">
        <f>IF(VLOOKUP($B316,[1]Q3!$B:$J,8,FALSE)="Sys Lim",_xlfn.LET(_xlpm.x,_xlfn.XLOOKUP($B316,[1]Q3!$B:$B,[1]Q3!$J:$J),IF(_xlpm.x="","",_xlpm.x)),"")</f>
        <v/>
      </c>
    </row>
    <row r="317" spans="1:12" ht="13.8" x14ac:dyDescent="0.3">
      <c r="A317" s="38" t="s">
        <v>2083</v>
      </c>
      <c r="B317" s="25" t="s">
        <v>860</v>
      </c>
      <c r="C317" s="22" t="s">
        <v>861</v>
      </c>
      <c r="D317" s="21">
        <v>44470</v>
      </c>
      <c r="E317" s="25" t="s">
        <v>2</v>
      </c>
      <c r="F317" s="26">
        <v>9</v>
      </c>
      <c r="G317" s="25">
        <v>0</v>
      </c>
      <c r="H317" s="27">
        <v>5.49</v>
      </c>
      <c r="I317" s="27">
        <f>_xlfn.XLOOKUP($B317,[1]Q3!$B:$B,[1]Q3!$L:$L)</f>
        <v>5.46</v>
      </c>
      <c r="J317" s="27">
        <f t="shared" si="8"/>
        <v>-3.0000000000000249E-2</v>
      </c>
      <c r="K317" s="27">
        <f t="shared" si="9"/>
        <v>5.46</v>
      </c>
      <c r="L317" s="22" t="str">
        <f>IF(VLOOKUP($B317,[1]Q3!$B:$J,8,FALSE)="Sys Lim",_xlfn.LET(_xlpm.x,_xlfn.XLOOKUP($B317,[1]Q3!$B:$B,[1]Q3!$J:$J),IF(_xlpm.x="","",_xlpm.x)),"")</f>
        <v/>
      </c>
    </row>
    <row r="318" spans="1:12" ht="13.8" x14ac:dyDescent="0.3">
      <c r="A318" s="38" t="s">
        <v>2083</v>
      </c>
      <c r="B318" s="25" t="s">
        <v>1255</v>
      </c>
      <c r="C318" s="22" t="s">
        <v>1256</v>
      </c>
      <c r="D318" s="21">
        <v>45017</v>
      </c>
      <c r="E318" s="25" t="s">
        <v>2</v>
      </c>
      <c r="F318" s="26">
        <v>30</v>
      </c>
      <c r="G318" s="25" t="s">
        <v>2076</v>
      </c>
      <c r="H318" s="27">
        <v>38.96</v>
      </c>
      <c r="I318" s="27">
        <f>_xlfn.XLOOKUP($B318,[1]Q3!$B:$B,[1]Q3!$L:$L)</f>
        <v>38.56</v>
      </c>
      <c r="J318" s="27">
        <f t="shared" si="8"/>
        <v>-0.39999999999999858</v>
      </c>
      <c r="K318" s="27">
        <f t="shared" si="9"/>
        <v>38.56</v>
      </c>
      <c r="L318" s="22" t="str">
        <f>IF(VLOOKUP($B318,[1]Q3!$B:$J,8,FALSE)="Sys Lim",_xlfn.LET(_xlpm.x,_xlfn.XLOOKUP($B318,[1]Q3!$B:$B,[1]Q3!$J:$J),IF(_xlpm.x="","",_xlpm.x)),"")</f>
        <v/>
      </c>
    </row>
    <row r="319" spans="1:12" ht="13.8" x14ac:dyDescent="0.3">
      <c r="A319" s="38" t="s">
        <v>2083</v>
      </c>
      <c r="B319" s="25" t="s">
        <v>862</v>
      </c>
      <c r="C319" s="22" t="s">
        <v>863</v>
      </c>
      <c r="D319" s="21">
        <v>38718</v>
      </c>
      <c r="E319" s="25" t="s">
        <v>2</v>
      </c>
      <c r="F319" s="26">
        <v>9</v>
      </c>
      <c r="G319" s="25" t="s">
        <v>2076</v>
      </c>
      <c r="H319" s="27">
        <v>15</v>
      </c>
      <c r="I319" s="27">
        <f>_xlfn.XLOOKUP($B319,[1]Q3!$B:$B,[1]Q3!$L:$L)</f>
        <v>15</v>
      </c>
      <c r="J319" s="27">
        <f t="shared" si="8"/>
        <v>0</v>
      </c>
      <c r="K319" s="27">
        <f t="shared" si="9"/>
        <v>15</v>
      </c>
      <c r="L319" s="22" t="str">
        <f>IF(VLOOKUP($B319,[1]Q3!$B:$J,8,FALSE)="Sys Lim",_xlfn.LET(_xlpm.x,_xlfn.XLOOKUP($B319,[1]Q3!$B:$B,[1]Q3!$J:$J),IF(_xlpm.x="","",_xlpm.x)),"")</f>
        <v/>
      </c>
    </row>
    <row r="320" spans="1:12" ht="13.8" x14ac:dyDescent="0.3">
      <c r="A320" s="38" t="s">
        <v>2083</v>
      </c>
      <c r="B320" s="25" t="s">
        <v>230</v>
      </c>
      <c r="C320" s="22" t="s">
        <v>231</v>
      </c>
      <c r="D320" s="21">
        <v>39814</v>
      </c>
      <c r="E320" s="25" t="s">
        <v>2</v>
      </c>
      <c r="F320" s="26">
        <v>9</v>
      </c>
      <c r="G320" s="25" t="s">
        <v>2076</v>
      </c>
      <c r="H320" s="27">
        <v>0.11</v>
      </c>
      <c r="I320" s="27">
        <f>_xlfn.XLOOKUP($B320,[1]Q3!$B:$B,[1]Q3!$L:$L)</f>
        <v>0.12</v>
      </c>
      <c r="J320" s="27">
        <f t="shared" si="8"/>
        <v>9.999999999999995E-3</v>
      </c>
      <c r="K320" s="27">
        <f t="shared" si="9"/>
        <v>0.12</v>
      </c>
      <c r="L320" s="22" t="str">
        <f>IF(VLOOKUP($B320,[1]Q3!$B:$J,8,FALSE)="Sys Lim",_xlfn.LET(_xlpm.x,_xlfn.XLOOKUP($B320,[1]Q3!$B:$B,[1]Q3!$J:$J),IF(_xlpm.x="","",_xlpm.x)),"")</f>
        <v/>
      </c>
    </row>
    <row r="321" spans="1:12" ht="13.8" x14ac:dyDescent="0.3">
      <c r="A321" s="38" t="s">
        <v>2083</v>
      </c>
      <c r="B321" s="25" t="s">
        <v>232</v>
      </c>
      <c r="C321" s="22" t="s">
        <v>233</v>
      </c>
      <c r="D321" s="21">
        <v>43466</v>
      </c>
      <c r="E321" s="25" t="s">
        <v>2</v>
      </c>
      <c r="F321" s="26">
        <v>9</v>
      </c>
      <c r="G321" s="25">
        <v>0</v>
      </c>
      <c r="H321" s="27">
        <v>524.17999999999995</v>
      </c>
      <c r="I321" s="27">
        <f>_xlfn.XLOOKUP($B321,[1]Q3!$B:$B,[1]Q3!$L:$L)</f>
        <v>503.85</v>
      </c>
      <c r="J321" s="27">
        <f t="shared" si="8"/>
        <v>-20.329999999999927</v>
      </c>
      <c r="K321" s="27">
        <f t="shared" si="9"/>
        <v>503.85</v>
      </c>
      <c r="L321" s="22" t="str">
        <f>IF(VLOOKUP($B321,[1]Q3!$B:$J,8,FALSE)="Sys Lim",_xlfn.LET(_xlpm.x,_xlfn.XLOOKUP($B321,[1]Q3!$B:$B,[1]Q3!$J:$J),IF(_xlpm.x="","",_xlpm.x)),"")</f>
        <v/>
      </c>
    </row>
    <row r="322" spans="1:12" ht="13.8" x14ac:dyDescent="0.3">
      <c r="A322" s="38" t="s">
        <v>2083</v>
      </c>
      <c r="B322" s="25" t="s">
        <v>864</v>
      </c>
      <c r="C322" s="22" t="s">
        <v>865</v>
      </c>
      <c r="D322" s="21">
        <v>33970</v>
      </c>
      <c r="E322" s="25" t="s">
        <v>2</v>
      </c>
      <c r="F322" s="26">
        <v>9</v>
      </c>
      <c r="G322" s="25">
        <v>0</v>
      </c>
      <c r="H322" s="27">
        <v>8.36</v>
      </c>
      <c r="I322" s="27">
        <f>_xlfn.XLOOKUP($B322,[1]Q3!$B:$B,[1]Q3!$L:$L)</f>
        <v>8.36</v>
      </c>
      <c r="J322" s="27">
        <f t="shared" si="8"/>
        <v>0</v>
      </c>
      <c r="K322" s="27">
        <f t="shared" si="9"/>
        <v>8.36</v>
      </c>
      <c r="L322" s="22" t="str">
        <f>IF(VLOOKUP($B322,[1]Q3!$B:$J,8,FALSE)="Sys Lim",_xlfn.LET(_xlpm.x,_xlfn.XLOOKUP($B322,[1]Q3!$B:$B,[1]Q3!$J:$J),IF(_xlpm.x="","",_xlpm.x)),"")</f>
        <v/>
      </c>
    </row>
    <row r="323" spans="1:12" ht="13.8" x14ac:dyDescent="0.3">
      <c r="A323" s="38" t="s">
        <v>2083</v>
      </c>
      <c r="B323" s="25" t="s">
        <v>1529</v>
      </c>
      <c r="C323" s="22" t="s">
        <v>1530</v>
      </c>
      <c r="D323" s="21">
        <v>44927</v>
      </c>
      <c r="E323" s="25" t="s">
        <v>2</v>
      </c>
      <c r="F323" s="26">
        <v>9</v>
      </c>
      <c r="G323" s="25" t="s">
        <v>2076</v>
      </c>
      <c r="H323" s="27">
        <v>0.04</v>
      </c>
      <c r="I323" s="27">
        <f>_xlfn.XLOOKUP($B323,[1]Q3!$B:$B,[1]Q3!$L:$L)</f>
        <v>0.04</v>
      </c>
      <c r="J323" s="27">
        <f t="shared" ref="J323:J386" si="10">IF($N$1=D323,"NEW",IF(OR(ISTEXT(I323),I323="-"),"-",I323-H323))</f>
        <v>0</v>
      </c>
      <c r="K323" s="27">
        <f t="shared" ref="K323:K386" si="11">IF(ISERROR(I323),H323,IF(OR(J323="-",J323=0),H323,IF(ISNUMBER(L323),I323/L323,I323)))</f>
        <v>0.04</v>
      </c>
      <c r="L323" s="22" t="str">
        <f>IF(VLOOKUP($B323,[1]Q3!$B:$J,8,FALSE)="Sys Lim",_xlfn.LET(_xlpm.x,_xlfn.XLOOKUP($B323,[1]Q3!$B:$B,[1]Q3!$J:$J),IF(_xlpm.x="","",_xlpm.x)),"")</f>
        <v/>
      </c>
    </row>
    <row r="324" spans="1:12" ht="13.8" x14ac:dyDescent="0.3">
      <c r="A324" s="38" t="s">
        <v>2083</v>
      </c>
      <c r="B324" s="25" t="s">
        <v>234</v>
      </c>
      <c r="C324" s="22" t="s">
        <v>235</v>
      </c>
      <c r="D324" s="21">
        <v>39083</v>
      </c>
      <c r="E324" s="25" t="s">
        <v>2</v>
      </c>
      <c r="F324" s="26">
        <v>9</v>
      </c>
      <c r="G324" s="25">
        <v>0</v>
      </c>
      <c r="H324" s="27">
        <v>513.6</v>
      </c>
      <c r="I324" s="27">
        <f>_xlfn.XLOOKUP($B324,[1]Q3!$B:$B,[1]Q3!$L:$L)</f>
        <v>525.97</v>
      </c>
      <c r="J324" s="27">
        <f t="shared" si="10"/>
        <v>12.370000000000005</v>
      </c>
      <c r="K324" s="27">
        <f t="shared" si="11"/>
        <v>525.97</v>
      </c>
      <c r="L324" s="22" t="str">
        <f>IF(VLOOKUP($B324,[1]Q3!$B:$J,8,FALSE)="Sys Lim",_xlfn.LET(_xlpm.x,_xlfn.XLOOKUP($B324,[1]Q3!$B:$B,[1]Q3!$J:$J),IF(_xlpm.x="","",_xlpm.x)),"")</f>
        <v/>
      </c>
    </row>
    <row r="325" spans="1:12" ht="13.8" x14ac:dyDescent="0.3">
      <c r="A325" s="38" t="s">
        <v>2083</v>
      </c>
      <c r="B325" s="25" t="s">
        <v>236</v>
      </c>
      <c r="C325" s="22" t="s">
        <v>237</v>
      </c>
      <c r="D325" s="21">
        <v>39814</v>
      </c>
      <c r="E325" s="25" t="s">
        <v>2</v>
      </c>
      <c r="F325" s="26">
        <v>9</v>
      </c>
      <c r="G325" s="25">
        <v>0</v>
      </c>
      <c r="H325" s="27">
        <v>49.53</v>
      </c>
      <c r="I325" s="27">
        <f>_xlfn.XLOOKUP($B325,[1]Q3!$B:$B,[1]Q3!$L:$L)</f>
        <v>51.22</v>
      </c>
      <c r="J325" s="27">
        <f t="shared" si="10"/>
        <v>1.6899999999999977</v>
      </c>
      <c r="K325" s="27">
        <f t="shared" si="11"/>
        <v>51.22</v>
      </c>
      <c r="L325" s="22" t="str">
        <f>IF(VLOOKUP($B325,[1]Q3!$B:$J,8,FALSE)="Sys Lim",_xlfn.LET(_xlpm.x,_xlfn.XLOOKUP($B325,[1]Q3!$B:$B,[1]Q3!$J:$J),IF(_xlpm.x="","",_xlpm.x)),"")</f>
        <v/>
      </c>
    </row>
    <row r="326" spans="1:12" ht="13.8" x14ac:dyDescent="0.3">
      <c r="A326" s="38" t="s">
        <v>2083</v>
      </c>
      <c r="B326" s="25" t="s">
        <v>238</v>
      </c>
      <c r="C326" s="22" t="s">
        <v>239</v>
      </c>
      <c r="D326" s="21">
        <v>30682</v>
      </c>
      <c r="E326" s="25" t="s">
        <v>2</v>
      </c>
      <c r="F326" s="26">
        <v>30</v>
      </c>
      <c r="G326" s="25">
        <v>0</v>
      </c>
      <c r="H326" s="27">
        <v>48.95</v>
      </c>
      <c r="I326" s="27">
        <f>_xlfn.XLOOKUP($B326,[1]Q3!$B:$B,[1]Q3!$L:$L)</f>
        <v>48.87</v>
      </c>
      <c r="J326" s="27">
        <f t="shared" si="10"/>
        <v>-8.00000000000054E-2</v>
      </c>
      <c r="K326" s="27">
        <f t="shared" si="11"/>
        <v>48.87</v>
      </c>
      <c r="L326" s="22" t="str">
        <f>IF(VLOOKUP($B326,[1]Q3!$B:$J,8,FALSE)="Sys Lim",_xlfn.LET(_xlpm.x,_xlfn.XLOOKUP($B326,[1]Q3!$B:$B,[1]Q3!$J:$J),IF(_xlpm.x="","",_xlpm.x)),"")</f>
        <v/>
      </c>
    </row>
    <row r="327" spans="1:12" ht="13.8" x14ac:dyDescent="0.3">
      <c r="A327" s="38" t="s">
        <v>2083</v>
      </c>
      <c r="B327" s="25" t="s">
        <v>1169</v>
      </c>
      <c r="C327" s="22" t="s">
        <v>1170</v>
      </c>
      <c r="D327" s="21">
        <v>44743</v>
      </c>
      <c r="E327" s="25" t="s">
        <v>2</v>
      </c>
      <c r="F327" s="26">
        <v>9</v>
      </c>
      <c r="G327" s="25">
        <v>0</v>
      </c>
      <c r="H327" s="27">
        <v>13.93</v>
      </c>
      <c r="I327" s="27">
        <f>_xlfn.XLOOKUP($B327,[1]Q3!$B:$B,[1]Q3!$L:$L)</f>
        <v>14.03</v>
      </c>
      <c r="J327" s="27">
        <f t="shared" si="10"/>
        <v>9.9999999999999645E-2</v>
      </c>
      <c r="K327" s="27">
        <f t="shared" si="11"/>
        <v>14.03</v>
      </c>
      <c r="L327" s="22" t="str">
        <f>IF(VLOOKUP($B327,[1]Q3!$B:$J,8,FALSE)="Sys Lim",_xlfn.LET(_xlpm.x,_xlfn.XLOOKUP($B327,[1]Q3!$B:$B,[1]Q3!$J:$J),IF(_xlpm.x="","",_xlpm.x)),"")</f>
        <v/>
      </c>
    </row>
    <row r="328" spans="1:12" ht="13.8" x14ac:dyDescent="0.3">
      <c r="A328" s="38" t="s">
        <v>2083</v>
      </c>
      <c r="B328" s="25" t="s">
        <v>1531</v>
      </c>
      <c r="C328" s="22" t="s">
        <v>1532</v>
      </c>
      <c r="D328" s="21">
        <v>45658</v>
      </c>
      <c r="E328" s="25" t="s">
        <v>2</v>
      </c>
      <c r="F328" s="26">
        <v>9</v>
      </c>
      <c r="G328" s="25">
        <v>0</v>
      </c>
      <c r="H328" s="27">
        <v>123.13</v>
      </c>
      <c r="I328" s="27">
        <f>_xlfn.XLOOKUP($B328,[1]Q3!$B:$B,[1]Q3!$L:$L)</f>
        <v>121.54</v>
      </c>
      <c r="J328" s="27">
        <f t="shared" si="10"/>
        <v>-1.5899999999999892</v>
      </c>
      <c r="K328" s="27">
        <f t="shared" si="11"/>
        <v>121.54</v>
      </c>
      <c r="L328" s="22" t="str">
        <f>IF(VLOOKUP($B328,[1]Q3!$B:$J,8,FALSE)="Sys Lim",_xlfn.LET(_xlpm.x,_xlfn.XLOOKUP($B328,[1]Q3!$B:$B,[1]Q3!$J:$J),IF(_xlpm.x="","",_xlpm.x)),"")</f>
        <v/>
      </c>
    </row>
    <row r="329" spans="1:12" ht="13.8" x14ac:dyDescent="0.3">
      <c r="A329" s="38" t="s">
        <v>2083</v>
      </c>
      <c r="B329" s="25" t="s">
        <v>866</v>
      </c>
      <c r="C329" s="22" t="s">
        <v>1964</v>
      </c>
      <c r="D329" s="21">
        <v>44287</v>
      </c>
      <c r="E329" s="25" t="s">
        <v>2</v>
      </c>
      <c r="F329" s="26">
        <v>9</v>
      </c>
      <c r="G329" s="25">
        <v>0</v>
      </c>
      <c r="H329" s="27">
        <v>500.93</v>
      </c>
      <c r="I329" s="27">
        <f>_xlfn.XLOOKUP($B329,[1]Q3!$B:$B,[1]Q3!$L:$L)</f>
        <v>509.14</v>
      </c>
      <c r="J329" s="27">
        <f t="shared" si="10"/>
        <v>8.2099999999999795</v>
      </c>
      <c r="K329" s="27">
        <f t="shared" si="11"/>
        <v>509.14</v>
      </c>
      <c r="L329" s="22" t="str">
        <f>IF(VLOOKUP($B329,[1]Q3!$B:$J,8,FALSE)="Sys Lim",_xlfn.LET(_xlpm.x,_xlfn.XLOOKUP($B329,[1]Q3!$B:$B,[1]Q3!$J:$J),IF(_xlpm.x="","",_xlpm.x)),"")</f>
        <v/>
      </c>
    </row>
    <row r="330" spans="1:12" ht="13.8" x14ac:dyDescent="0.3">
      <c r="A330" s="38" t="s">
        <v>2083</v>
      </c>
      <c r="B330" s="25" t="s">
        <v>240</v>
      </c>
      <c r="C330" s="22" t="s">
        <v>1965</v>
      </c>
      <c r="D330" s="21">
        <v>43101</v>
      </c>
      <c r="E330" s="25" t="s">
        <v>2</v>
      </c>
      <c r="F330" s="26">
        <v>9</v>
      </c>
      <c r="G330" s="25" t="s">
        <v>2076</v>
      </c>
      <c r="H330" s="27">
        <v>17.579999999999998</v>
      </c>
      <c r="I330" s="27">
        <f>_xlfn.XLOOKUP($B330,[1]Q3!$B:$B,[1]Q3!$L:$L)</f>
        <v>18.149999999999999</v>
      </c>
      <c r="J330" s="27">
        <f t="shared" si="10"/>
        <v>0.57000000000000028</v>
      </c>
      <c r="K330" s="27">
        <f t="shared" si="11"/>
        <v>18.149999999999999</v>
      </c>
      <c r="L330" s="22" t="str">
        <f>IF(VLOOKUP($B330,[1]Q3!$B:$J,8,FALSE)="Sys Lim",_xlfn.LET(_xlpm.x,_xlfn.XLOOKUP($B330,[1]Q3!$B:$B,[1]Q3!$J:$J),IF(_xlpm.x="","",_xlpm.x)),"")</f>
        <v/>
      </c>
    </row>
    <row r="331" spans="1:12" ht="13.8" x14ac:dyDescent="0.3">
      <c r="A331" s="38" t="s">
        <v>2083</v>
      </c>
      <c r="B331" s="28" t="s">
        <v>867</v>
      </c>
      <c r="C331" s="29" t="s">
        <v>1966</v>
      </c>
      <c r="D331" s="21">
        <v>41640</v>
      </c>
      <c r="E331" s="28" t="s">
        <v>2</v>
      </c>
      <c r="F331" s="30">
        <v>9</v>
      </c>
      <c r="G331" s="25">
        <v>0</v>
      </c>
      <c r="H331" s="27">
        <v>79.44</v>
      </c>
      <c r="I331" s="27">
        <f>_xlfn.XLOOKUP($B331,[1]Q3!$B:$B,[1]Q3!$L:$L)</f>
        <v>81.239999999999995</v>
      </c>
      <c r="J331" s="27">
        <f t="shared" si="10"/>
        <v>1.7999999999999972</v>
      </c>
      <c r="K331" s="27">
        <f t="shared" si="11"/>
        <v>81.239999999999995</v>
      </c>
      <c r="L331" s="22" t="str">
        <f>IF(VLOOKUP($B331,[1]Q3!$B:$J,8,FALSE)="Sys Lim",_xlfn.LET(_xlpm.x,_xlfn.XLOOKUP($B331,[1]Q3!$B:$B,[1]Q3!$J:$J),IF(_xlpm.x="","",_xlpm.x)),"")</f>
        <v/>
      </c>
    </row>
    <row r="332" spans="1:12" ht="13.8" x14ac:dyDescent="0.3">
      <c r="A332" s="38" t="s">
        <v>2083</v>
      </c>
      <c r="B332" s="25" t="s">
        <v>241</v>
      </c>
      <c r="C332" s="22" t="s">
        <v>1967</v>
      </c>
      <c r="D332" s="21">
        <v>40909</v>
      </c>
      <c r="E332" s="25" t="s">
        <v>2</v>
      </c>
      <c r="F332" s="26">
        <v>9</v>
      </c>
      <c r="G332" s="25">
        <v>0</v>
      </c>
      <c r="H332" s="27">
        <v>64.650000000000006</v>
      </c>
      <c r="I332" s="27">
        <f>_xlfn.XLOOKUP($B332,[1]Q3!$B:$B,[1]Q3!$L:$L)</f>
        <v>66.27</v>
      </c>
      <c r="J332" s="27">
        <f t="shared" si="10"/>
        <v>1.6199999999999903</v>
      </c>
      <c r="K332" s="27">
        <f t="shared" si="11"/>
        <v>66.27</v>
      </c>
      <c r="L332" s="22" t="str">
        <f>IF(VLOOKUP($B332,[1]Q3!$B:$J,8,FALSE)="Sys Lim",_xlfn.LET(_xlpm.x,_xlfn.XLOOKUP($B332,[1]Q3!$B:$B,[1]Q3!$J:$J),IF(_xlpm.x="","",_xlpm.x)),"")</f>
        <v/>
      </c>
    </row>
    <row r="333" spans="1:12" ht="13.8" x14ac:dyDescent="0.3">
      <c r="A333" s="38" t="s">
        <v>2083</v>
      </c>
      <c r="B333" s="25" t="s">
        <v>242</v>
      </c>
      <c r="C333" s="22" t="s">
        <v>1968</v>
      </c>
      <c r="D333" s="21">
        <v>44013</v>
      </c>
      <c r="E333" s="25" t="s">
        <v>2</v>
      </c>
      <c r="F333" s="26">
        <v>9</v>
      </c>
      <c r="G333" s="25" t="s">
        <v>2076</v>
      </c>
      <c r="H333" s="27">
        <v>15.37</v>
      </c>
      <c r="I333" s="27">
        <f>_xlfn.XLOOKUP($B333,[1]Q3!$B:$B,[1]Q3!$L:$L)</f>
        <v>15.24</v>
      </c>
      <c r="J333" s="27">
        <f t="shared" si="10"/>
        <v>-0.12999999999999901</v>
      </c>
      <c r="K333" s="27">
        <f t="shared" si="11"/>
        <v>15.24</v>
      </c>
      <c r="L333" s="22" t="str">
        <f>IF(VLOOKUP($B333,[1]Q3!$B:$J,8,FALSE)="Sys Lim",_xlfn.LET(_xlpm.x,_xlfn.XLOOKUP($B333,[1]Q3!$B:$B,[1]Q3!$J:$J),IF(_xlpm.x="","",_xlpm.x)),"")</f>
        <v/>
      </c>
    </row>
    <row r="334" spans="1:12" ht="13.8" x14ac:dyDescent="0.3">
      <c r="A334" s="38" t="s">
        <v>2083</v>
      </c>
      <c r="B334" s="25" t="s">
        <v>868</v>
      </c>
      <c r="C334" s="22" t="s">
        <v>1969</v>
      </c>
      <c r="D334" s="21">
        <v>40544</v>
      </c>
      <c r="E334" s="25" t="s">
        <v>2</v>
      </c>
      <c r="F334" s="26">
        <v>9</v>
      </c>
      <c r="G334" s="25">
        <v>0</v>
      </c>
      <c r="H334" s="27">
        <v>14.52</v>
      </c>
      <c r="I334" s="27">
        <f>_xlfn.XLOOKUP($B334,[1]Q3!$B:$B,[1]Q3!$L:$L)</f>
        <v>14.88</v>
      </c>
      <c r="J334" s="27">
        <f t="shared" si="10"/>
        <v>0.36000000000000121</v>
      </c>
      <c r="K334" s="27">
        <f t="shared" si="11"/>
        <v>14.88</v>
      </c>
      <c r="L334" s="22" t="str">
        <f>IF(VLOOKUP($B334,[1]Q3!$B:$J,8,FALSE)="Sys Lim",_xlfn.LET(_xlpm.x,_xlfn.XLOOKUP($B334,[1]Q3!$B:$B,[1]Q3!$J:$J),IF(_xlpm.x="","",_xlpm.x)),"")</f>
        <v/>
      </c>
    </row>
    <row r="335" spans="1:12" ht="13.8" x14ac:dyDescent="0.3">
      <c r="A335" s="38" t="s">
        <v>2083</v>
      </c>
      <c r="B335" s="25" t="s">
        <v>243</v>
      </c>
      <c r="C335" s="22" t="s">
        <v>244</v>
      </c>
      <c r="D335" s="21">
        <v>30682</v>
      </c>
      <c r="E335" s="25" t="s">
        <v>2</v>
      </c>
      <c r="F335" s="26">
        <v>30</v>
      </c>
      <c r="G335" s="25">
        <v>0</v>
      </c>
      <c r="H335" s="27">
        <v>160.29</v>
      </c>
      <c r="I335" s="27">
        <f>_xlfn.XLOOKUP($B335,[1]Q3!$B:$B,[1]Q3!$L:$L)</f>
        <v>162.52000000000001</v>
      </c>
      <c r="J335" s="27">
        <f t="shared" si="10"/>
        <v>2.2300000000000182</v>
      </c>
      <c r="K335" s="27">
        <f t="shared" si="11"/>
        <v>162.52000000000001</v>
      </c>
      <c r="L335" s="22" t="str">
        <f>IF(VLOOKUP($B335,[1]Q3!$B:$J,8,FALSE)="Sys Lim",_xlfn.LET(_xlpm.x,_xlfn.XLOOKUP($B335,[1]Q3!$B:$B,[1]Q3!$J:$J),IF(_xlpm.x="","",_xlpm.x)),"")</f>
        <v/>
      </c>
    </row>
    <row r="336" spans="1:12" ht="27.6" x14ac:dyDescent="0.3">
      <c r="A336" s="38" t="s">
        <v>2083</v>
      </c>
      <c r="B336" s="28" t="s">
        <v>245</v>
      </c>
      <c r="C336" s="29" t="s">
        <v>1970</v>
      </c>
      <c r="D336" s="21">
        <v>39448</v>
      </c>
      <c r="E336" s="28" t="s">
        <v>2</v>
      </c>
      <c r="F336" s="30">
        <v>9</v>
      </c>
      <c r="G336" s="25">
        <v>0</v>
      </c>
      <c r="H336" s="27">
        <v>49.73</v>
      </c>
      <c r="I336" s="27">
        <f>_xlfn.XLOOKUP($B336,[1]Q3!$B:$B,[1]Q3!$L:$L)</f>
        <v>49.01</v>
      </c>
      <c r="J336" s="27">
        <f t="shared" si="10"/>
        <v>-0.71999999999999886</v>
      </c>
      <c r="K336" s="27">
        <f t="shared" si="11"/>
        <v>49.01</v>
      </c>
      <c r="L336" s="22" t="str">
        <f>IF(VLOOKUP($B336,[1]Q3!$B:$J,8,FALSE)="Sys Lim",_xlfn.LET(_xlpm.x,_xlfn.XLOOKUP($B336,[1]Q3!$B:$B,[1]Q3!$J:$J),IF(_xlpm.x="","",_xlpm.x)),"")</f>
        <v/>
      </c>
    </row>
    <row r="337" spans="1:12" ht="13.8" x14ac:dyDescent="0.3">
      <c r="A337" s="38" t="s">
        <v>2083</v>
      </c>
      <c r="B337" s="25" t="s">
        <v>246</v>
      </c>
      <c r="C337" s="22" t="s">
        <v>1971</v>
      </c>
      <c r="D337" s="21">
        <v>38718</v>
      </c>
      <c r="E337" s="25" t="s">
        <v>2</v>
      </c>
      <c r="F337" s="26">
        <v>9</v>
      </c>
      <c r="G337" s="25">
        <v>0</v>
      </c>
      <c r="H337" s="27">
        <v>80.400000000000006</v>
      </c>
      <c r="I337" s="27">
        <f>_xlfn.XLOOKUP($B337,[1]Q3!$B:$B,[1]Q3!$L:$L)</f>
        <v>80.959999999999994</v>
      </c>
      <c r="J337" s="27">
        <f t="shared" si="10"/>
        <v>0.55999999999998806</v>
      </c>
      <c r="K337" s="27">
        <f t="shared" si="11"/>
        <v>80.959999999999994</v>
      </c>
      <c r="L337" s="22" t="str">
        <f>IF(VLOOKUP($B337,[1]Q3!$B:$J,8,FALSE)="Sys Lim",_xlfn.LET(_xlpm.x,_xlfn.XLOOKUP($B337,[1]Q3!$B:$B,[1]Q3!$J:$J),IF(_xlpm.x="","",_xlpm.x)),"")</f>
        <v/>
      </c>
    </row>
    <row r="338" spans="1:12" ht="13.8" x14ac:dyDescent="0.3">
      <c r="A338" s="38" t="s">
        <v>2083</v>
      </c>
      <c r="B338" s="25" t="s">
        <v>247</v>
      </c>
      <c r="C338" s="22" t="s">
        <v>1972</v>
      </c>
      <c r="D338" s="21">
        <v>39448</v>
      </c>
      <c r="E338" s="25" t="s">
        <v>2</v>
      </c>
      <c r="F338" s="26">
        <v>9</v>
      </c>
      <c r="G338" s="25">
        <v>0</v>
      </c>
      <c r="H338" s="27">
        <v>47.04</v>
      </c>
      <c r="I338" s="27">
        <f>_xlfn.XLOOKUP($B338,[1]Q3!$B:$B,[1]Q3!$L:$L)</f>
        <v>47.06</v>
      </c>
      <c r="J338" s="27">
        <f t="shared" si="10"/>
        <v>2.0000000000003126E-2</v>
      </c>
      <c r="K338" s="27">
        <f t="shared" si="11"/>
        <v>47.06</v>
      </c>
      <c r="L338" s="22" t="str">
        <f>IF(VLOOKUP($B338,[1]Q3!$B:$J,8,FALSE)="Sys Lim",_xlfn.LET(_xlpm.x,_xlfn.XLOOKUP($B338,[1]Q3!$B:$B,[1]Q3!$J:$J),IF(_xlpm.x="","",_xlpm.x)),"")</f>
        <v/>
      </c>
    </row>
    <row r="339" spans="1:12" ht="13.8" x14ac:dyDescent="0.3">
      <c r="A339" s="38" t="s">
        <v>2083</v>
      </c>
      <c r="B339" s="25" t="s">
        <v>249</v>
      </c>
      <c r="C339" s="22" t="s">
        <v>1973</v>
      </c>
      <c r="D339" s="21">
        <v>39448</v>
      </c>
      <c r="E339" s="25" t="s">
        <v>2</v>
      </c>
      <c r="F339" s="26">
        <v>30</v>
      </c>
      <c r="G339" s="25">
        <v>0</v>
      </c>
      <c r="H339" s="27">
        <v>70.23</v>
      </c>
      <c r="I339" s="27">
        <f>_xlfn.XLOOKUP($B339,[1]Q3!$B:$B,[1]Q3!$L:$L)</f>
        <v>65.61</v>
      </c>
      <c r="J339" s="27">
        <f t="shared" si="10"/>
        <v>-4.6200000000000045</v>
      </c>
      <c r="K339" s="27">
        <f t="shared" si="11"/>
        <v>65.61</v>
      </c>
      <c r="L339" s="22" t="str">
        <f>IF(VLOOKUP($B339,[1]Q3!$B:$J,8,FALSE)="Sys Lim",_xlfn.LET(_xlpm.x,_xlfn.XLOOKUP($B339,[1]Q3!$B:$B,[1]Q3!$J:$J),IF(_xlpm.x="","",_xlpm.x)),"")</f>
        <v/>
      </c>
    </row>
    <row r="340" spans="1:12" ht="13.8" x14ac:dyDescent="0.3">
      <c r="A340" s="38" t="s">
        <v>2089</v>
      </c>
      <c r="B340" s="25" t="s">
        <v>251</v>
      </c>
      <c r="C340" s="22" t="s">
        <v>1974</v>
      </c>
      <c r="D340" s="21">
        <v>39448</v>
      </c>
      <c r="E340" s="25" t="s">
        <v>2</v>
      </c>
      <c r="F340" s="26">
        <v>9</v>
      </c>
      <c r="G340" s="25" t="s">
        <v>2076</v>
      </c>
      <c r="H340" s="27">
        <v>70.23</v>
      </c>
      <c r="I340" s="27">
        <f>_xlfn.XLOOKUP($B340,[1]Q3!$B:$B,[1]Q3!$L:$L)</f>
        <v>65.61</v>
      </c>
      <c r="J340" s="27">
        <f t="shared" si="10"/>
        <v>-4.6200000000000045</v>
      </c>
      <c r="K340" s="27">
        <f t="shared" si="11"/>
        <v>65.61</v>
      </c>
      <c r="L340" s="22" t="str">
        <f>IF(VLOOKUP($B340,[1]Q3!$B:$J,8,FALSE)="Sys Lim",_xlfn.LET(_xlpm.x,_xlfn.XLOOKUP($B340,[1]Q3!$B:$B,[1]Q3!$J:$J),IF(_xlpm.x="","",_xlpm.x)),"")</f>
        <v/>
      </c>
    </row>
    <row r="341" spans="1:12" ht="27.6" x14ac:dyDescent="0.3">
      <c r="A341" s="38" t="s">
        <v>2084</v>
      </c>
      <c r="B341" s="25" t="s">
        <v>1533</v>
      </c>
      <c r="C341" s="22" t="s">
        <v>1897</v>
      </c>
      <c r="D341" s="21">
        <v>44927</v>
      </c>
      <c r="E341" s="25" t="s">
        <v>2</v>
      </c>
      <c r="F341" s="26" t="s">
        <v>1954</v>
      </c>
      <c r="G341" s="25" t="s">
        <v>2076</v>
      </c>
      <c r="H341" s="27">
        <v>50</v>
      </c>
      <c r="I341" s="27" t="e">
        <f>_xlfn.XLOOKUP($B341,[1]Q3!$B:$B,[1]Q3!$L:$L)</f>
        <v>#N/A</v>
      </c>
      <c r="J341" s="27" t="e">
        <f t="shared" si="10"/>
        <v>#N/A</v>
      </c>
      <c r="K341" s="27">
        <f t="shared" si="11"/>
        <v>50</v>
      </c>
      <c r="L341" s="22" t="e">
        <f>IF(VLOOKUP($B341,[1]Q3!$B:$J,8,FALSE)="Sys Lim",_xlfn.LET(_xlpm.x,_xlfn.XLOOKUP($B341,[1]Q3!$B:$B,[1]Q3!$J:$J),IF(_xlpm.x="","",_xlpm.x)),"")</f>
        <v>#N/A</v>
      </c>
    </row>
    <row r="342" spans="1:12" ht="13.8" x14ac:dyDescent="0.3">
      <c r="A342" s="38" t="s">
        <v>2083</v>
      </c>
      <c r="B342" s="25" t="s">
        <v>252</v>
      </c>
      <c r="C342" s="22" t="s">
        <v>1975</v>
      </c>
      <c r="D342" s="21">
        <v>42370</v>
      </c>
      <c r="E342" s="25" t="s">
        <v>2</v>
      </c>
      <c r="F342" s="26">
        <v>30</v>
      </c>
      <c r="G342" s="25">
        <v>0</v>
      </c>
      <c r="H342" s="27">
        <v>18.8</v>
      </c>
      <c r="I342" s="27">
        <f>_xlfn.XLOOKUP($B342,[1]Q3!$B:$B,[1]Q3!$L:$L)</f>
        <v>18.350000000000001</v>
      </c>
      <c r="J342" s="27">
        <f t="shared" si="10"/>
        <v>-0.44999999999999929</v>
      </c>
      <c r="K342" s="27">
        <f t="shared" si="11"/>
        <v>18.350000000000001</v>
      </c>
      <c r="L342" s="22" t="str">
        <f>IF(VLOOKUP($B342,[1]Q3!$B:$J,8,FALSE)="Sys Lim",_xlfn.LET(_xlpm.x,_xlfn.XLOOKUP($B342,[1]Q3!$B:$B,[1]Q3!$J:$J),IF(_xlpm.x="","",_xlpm.x)),"")</f>
        <v/>
      </c>
    </row>
    <row r="343" spans="1:12" ht="13.8" x14ac:dyDescent="0.3">
      <c r="A343" s="38" t="s">
        <v>2083</v>
      </c>
      <c r="B343" s="25" t="s">
        <v>1257</v>
      </c>
      <c r="C343" s="22" t="s">
        <v>1976</v>
      </c>
      <c r="D343" s="21">
        <v>45108</v>
      </c>
      <c r="E343" s="25" t="s">
        <v>2</v>
      </c>
      <c r="F343" s="26">
        <v>9</v>
      </c>
      <c r="G343" s="25">
        <v>0</v>
      </c>
      <c r="H343" s="27">
        <v>73.83</v>
      </c>
      <c r="I343" s="27">
        <f>_xlfn.XLOOKUP($B343,[1]Q3!$B:$B,[1]Q3!$L:$L)</f>
        <v>71.349999999999994</v>
      </c>
      <c r="J343" s="27">
        <f t="shared" si="10"/>
        <v>-2.480000000000004</v>
      </c>
      <c r="K343" s="27">
        <f t="shared" si="11"/>
        <v>71.349999999999994</v>
      </c>
      <c r="L343" s="22" t="str">
        <f>IF(VLOOKUP($B343,[1]Q3!$B:$J,8,FALSE)="Sys Lim",_xlfn.LET(_xlpm.x,_xlfn.XLOOKUP($B343,[1]Q3!$B:$B,[1]Q3!$J:$J),IF(_xlpm.x="","",_xlpm.x)),"")</f>
        <v/>
      </c>
    </row>
    <row r="344" spans="1:12" ht="13.8" x14ac:dyDescent="0.3">
      <c r="A344" s="38" t="s">
        <v>2083</v>
      </c>
      <c r="B344" s="25" t="s">
        <v>253</v>
      </c>
      <c r="C344" s="22" t="s">
        <v>254</v>
      </c>
      <c r="D344" s="21">
        <v>30682</v>
      </c>
      <c r="E344" s="25" t="s">
        <v>2</v>
      </c>
      <c r="F344" s="26">
        <v>30</v>
      </c>
      <c r="G344" s="25">
        <v>0</v>
      </c>
      <c r="H344" s="27">
        <v>1.93</v>
      </c>
      <c r="I344" s="27">
        <f>_xlfn.XLOOKUP($B344,[1]Q3!$B:$B,[1]Q3!$L:$L)</f>
        <v>1.93</v>
      </c>
      <c r="J344" s="27">
        <f t="shared" si="10"/>
        <v>0</v>
      </c>
      <c r="K344" s="27">
        <f t="shared" si="11"/>
        <v>1.93</v>
      </c>
      <c r="L344" s="22" t="str">
        <f>IF(VLOOKUP($B344,[1]Q3!$B:$J,8,FALSE)="Sys Lim",_xlfn.LET(_xlpm.x,_xlfn.XLOOKUP($B344,[1]Q3!$B:$B,[1]Q3!$J:$J),IF(_xlpm.x="","",_xlpm.x)),"")</f>
        <v/>
      </c>
    </row>
    <row r="345" spans="1:12" ht="13.8" x14ac:dyDescent="0.3">
      <c r="A345" s="38" t="s">
        <v>2083</v>
      </c>
      <c r="B345" s="25" t="s">
        <v>1258</v>
      </c>
      <c r="C345" s="22" t="s">
        <v>1259</v>
      </c>
      <c r="D345" s="21">
        <v>45292</v>
      </c>
      <c r="E345" s="25" t="s">
        <v>2</v>
      </c>
      <c r="F345" s="26">
        <v>30</v>
      </c>
      <c r="G345" s="25">
        <v>0</v>
      </c>
      <c r="H345" s="27">
        <v>0.37</v>
      </c>
      <c r="I345" s="27">
        <f>_xlfn.XLOOKUP($B345,[1]Q3!$B:$B,[1]Q3!$L:$L)</f>
        <v>0.37</v>
      </c>
      <c r="J345" s="27">
        <f t="shared" si="10"/>
        <v>0</v>
      </c>
      <c r="K345" s="27">
        <f t="shared" si="11"/>
        <v>0.37</v>
      </c>
      <c r="L345" s="22" t="str">
        <f>IF(VLOOKUP($B345,[1]Q3!$B:$J,8,FALSE)="Sys Lim",_xlfn.LET(_xlpm.x,_xlfn.XLOOKUP($B345,[1]Q3!$B:$B,[1]Q3!$J:$J),IF(_xlpm.x="","",_xlpm.x)),"")</f>
        <v/>
      </c>
    </row>
    <row r="346" spans="1:12" ht="13.8" x14ac:dyDescent="0.3">
      <c r="A346" s="38" t="s">
        <v>2083</v>
      </c>
      <c r="B346" s="25" t="s">
        <v>1534</v>
      </c>
      <c r="C346" s="22" t="s">
        <v>1535</v>
      </c>
      <c r="D346" s="21">
        <v>45474</v>
      </c>
      <c r="E346" s="25" t="s">
        <v>2</v>
      </c>
      <c r="F346" s="26">
        <v>30</v>
      </c>
      <c r="G346" s="25">
        <v>0</v>
      </c>
      <c r="H346" s="27">
        <v>1.35</v>
      </c>
      <c r="I346" s="27">
        <f>_xlfn.XLOOKUP($B346,[1]Q3!$B:$B,[1]Q3!$L:$L)</f>
        <v>1.32</v>
      </c>
      <c r="J346" s="27">
        <f t="shared" si="10"/>
        <v>-3.0000000000000027E-2</v>
      </c>
      <c r="K346" s="27">
        <f t="shared" si="11"/>
        <v>1.32</v>
      </c>
      <c r="L346" s="22" t="str">
        <f>IF(VLOOKUP($B346,[1]Q3!$B:$J,8,FALSE)="Sys Lim",_xlfn.LET(_xlpm.x,_xlfn.XLOOKUP($B346,[1]Q3!$B:$B,[1]Q3!$J:$J),IF(_xlpm.x="","",_xlpm.x)),"")</f>
        <v/>
      </c>
    </row>
    <row r="347" spans="1:12" ht="13.8" x14ac:dyDescent="0.3">
      <c r="A347" s="38" t="s">
        <v>2083</v>
      </c>
      <c r="B347" s="28" t="s">
        <v>1260</v>
      </c>
      <c r="C347" s="29" t="s">
        <v>1261</v>
      </c>
      <c r="D347" s="21">
        <v>45474</v>
      </c>
      <c r="E347" s="28" t="s">
        <v>2</v>
      </c>
      <c r="F347" s="30">
        <v>30</v>
      </c>
      <c r="G347" s="25">
        <v>0</v>
      </c>
      <c r="H347" s="27">
        <v>1.34</v>
      </c>
      <c r="I347" s="27">
        <f>_xlfn.XLOOKUP($B347,[1]Q3!$B:$B,[1]Q3!$L:$L)</f>
        <v>1.34</v>
      </c>
      <c r="J347" s="27">
        <f t="shared" si="10"/>
        <v>0</v>
      </c>
      <c r="K347" s="27">
        <f t="shared" si="11"/>
        <v>1.34</v>
      </c>
      <c r="L347" s="22" t="str">
        <f>IF(VLOOKUP($B347,[1]Q3!$B:$J,8,FALSE)="Sys Lim",_xlfn.LET(_xlpm.x,_xlfn.XLOOKUP($B347,[1]Q3!$B:$B,[1]Q3!$J:$J),IF(_xlpm.x="","",_xlpm.x)),"")</f>
        <v/>
      </c>
    </row>
    <row r="348" spans="1:12" ht="13.8" x14ac:dyDescent="0.3">
      <c r="A348" s="38" t="s">
        <v>2083</v>
      </c>
      <c r="B348" s="25" t="s">
        <v>255</v>
      </c>
      <c r="C348" s="22" t="s">
        <v>256</v>
      </c>
      <c r="D348" s="21">
        <v>40544</v>
      </c>
      <c r="E348" s="25" t="s">
        <v>2</v>
      </c>
      <c r="F348" s="26">
        <v>9</v>
      </c>
      <c r="G348" s="25">
        <v>0</v>
      </c>
      <c r="H348" s="27">
        <v>115.01</v>
      </c>
      <c r="I348" s="27">
        <f>_xlfn.XLOOKUP($B348,[1]Q3!$B:$B,[1]Q3!$L:$L)</f>
        <v>115.01</v>
      </c>
      <c r="J348" s="27">
        <f t="shared" si="10"/>
        <v>0</v>
      </c>
      <c r="K348" s="27">
        <f t="shared" si="11"/>
        <v>115.01</v>
      </c>
      <c r="L348" s="22" t="str">
        <f>IF(VLOOKUP($B348,[1]Q3!$B:$J,8,FALSE)="Sys Lim",_xlfn.LET(_xlpm.x,_xlfn.XLOOKUP($B348,[1]Q3!$B:$B,[1]Q3!$J:$J),IF(_xlpm.x="","",_xlpm.x)),"")</f>
        <v/>
      </c>
    </row>
    <row r="349" spans="1:12" ht="27.6" x14ac:dyDescent="0.3">
      <c r="A349" s="38" t="s">
        <v>2084</v>
      </c>
      <c r="B349" s="25" t="s">
        <v>1043</v>
      </c>
      <c r="C349" s="22" t="s">
        <v>1044</v>
      </c>
      <c r="D349" s="21">
        <v>29952</v>
      </c>
      <c r="E349" s="25" t="s">
        <v>2</v>
      </c>
      <c r="F349" s="26">
        <v>30</v>
      </c>
      <c r="G349" s="25">
        <v>0</v>
      </c>
      <c r="H349" s="27">
        <v>22.51</v>
      </c>
      <c r="I349" s="27" t="e">
        <f>_xlfn.XLOOKUP($B349,[1]Q3!$B:$B,[1]Q3!$L:$L)</f>
        <v>#N/A</v>
      </c>
      <c r="J349" s="27" t="e">
        <f t="shared" si="10"/>
        <v>#N/A</v>
      </c>
      <c r="K349" s="27">
        <f t="shared" si="11"/>
        <v>22.51</v>
      </c>
      <c r="L349" s="22" t="e">
        <f>IF(VLOOKUP($B349,[1]Q3!$B:$J,8,FALSE)="Sys Lim",_xlfn.LET(_xlpm.x,_xlfn.XLOOKUP($B349,[1]Q3!$B:$B,[1]Q3!$J:$J),IF(_xlpm.x="","",_xlpm.x)),"")</f>
        <v>#N/A</v>
      </c>
    </row>
    <row r="350" spans="1:12" ht="13.8" x14ac:dyDescent="0.3">
      <c r="A350" s="38" t="s">
        <v>2083</v>
      </c>
      <c r="B350" s="25" t="s">
        <v>257</v>
      </c>
      <c r="C350" s="22" t="s">
        <v>258</v>
      </c>
      <c r="D350" s="21">
        <v>41640</v>
      </c>
      <c r="E350" s="25" t="s">
        <v>2</v>
      </c>
      <c r="F350" s="26">
        <v>9</v>
      </c>
      <c r="G350" s="25" t="s">
        <v>2076</v>
      </c>
      <c r="H350" s="27">
        <v>11.29</v>
      </c>
      <c r="I350" s="27">
        <f>_xlfn.XLOOKUP($B350,[1]Q3!$B:$B,[1]Q3!$L:$L)</f>
        <v>11.04</v>
      </c>
      <c r="J350" s="27">
        <f t="shared" si="10"/>
        <v>-0.25</v>
      </c>
      <c r="K350" s="27">
        <f t="shared" si="11"/>
        <v>11.04</v>
      </c>
      <c r="L350" s="22" t="str">
        <f>IF(VLOOKUP($B350,[1]Q3!$B:$J,8,FALSE)="Sys Lim",_xlfn.LET(_xlpm.x,_xlfn.XLOOKUP($B350,[1]Q3!$B:$B,[1]Q3!$J:$J),IF(_xlpm.x="","",_xlpm.x)),"")</f>
        <v/>
      </c>
    </row>
    <row r="351" spans="1:12" ht="13.8" x14ac:dyDescent="0.3">
      <c r="A351" s="38" t="s">
        <v>2083</v>
      </c>
      <c r="B351" s="25" t="s">
        <v>259</v>
      </c>
      <c r="C351" s="22" t="s">
        <v>260</v>
      </c>
      <c r="D351" s="21">
        <v>31413</v>
      </c>
      <c r="E351" s="25" t="s">
        <v>2</v>
      </c>
      <c r="F351" s="26">
        <v>30</v>
      </c>
      <c r="G351" s="25">
        <v>0</v>
      </c>
      <c r="H351" s="27">
        <v>146.33000000000001</v>
      </c>
      <c r="I351" s="27">
        <f>_xlfn.XLOOKUP($B351,[1]Q3!$B:$B,[1]Q3!$L:$L)</f>
        <v>117.33</v>
      </c>
      <c r="J351" s="27">
        <f t="shared" si="10"/>
        <v>-29.000000000000014</v>
      </c>
      <c r="K351" s="27">
        <f t="shared" si="11"/>
        <v>117.33</v>
      </c>
      <c r="L351" s="22" t="str">
        <f>IF(VLOOKUP($B351,[1]Q3!$B:$J,8,FALSE)="Sys Lim",_xlfn.LET(_xlpm.x,_xlfn.XLOOKUP($B351,[1]Q3!$B:$B,[1]Q3!$J:$J),IF(_xlpm.x="","",_xlpm.x)),"")</f>
        <v/>
      </c>
    </row>
    <row r="352" spans="1:12" ht="13.8" x14ac:dyDescent="0.3">
      <c r="A352" s="38" t="s">
        <v>2083</v>
      </c>
      <c r="B352" s="25" t="s">
        <v>1262</v>
      </c>
      <c r="C352" s="22" t="s">
        <v>1263</v>
      </c>
      <c r="D352" s="21">
        <v>44927</v>
      </c>
      <c r="E352" s="25" t="s">
        <v>2</v>
      </c>
      <c r="F352" s="26">
        <v>30</v>
      </c>
      <c r="G352" s="25">
        <v>0</v>
      </c>
      <c r="H352" s="27">
        <v>135</v>
      </c>
      <c r="I352" s="27">
        <f>_xlfn.XLOOKUP($B352,[1]Q3!$B:$B,[1]Q3!$L:$L)</f>
        <v>129.28</v>
      </c>
      <c r="J352" s="27">
        <f t="shared" si="10"/>
        <v>-5.7199999999999989</v>
      </c>
      <c r="K352" s="27">
        <f t="shared" si="11"/>
        <v>129.28</v>
      </c>
      <c r="L352" s="22" t="str">
        <f>IF(VLOOKUP($B352,[1]Q3!$B:$J,8,FALSE)="Sys Lim",_xlfn.LET(_xlpm.x,_xlfn.XLOOKUP($B352,[1]Q3!$B:$B,[1]Q3!$J:$J),IF(_xlpm.x="","",_xlpm.x)),"")</f>
        <v/>
      </c>
    </row>
    <row r="353" spans="1:12" ht="13.8" x14ac:dyDescent="0.3">
      <c r="A353" s="38" t="s">
        <v>2083</v>
      </c>
      <c r="B353" s="25" t="s">
        <v>1830</v>
      </c>
      <c r="C353" s="22" t="s">
        <v>1831</v>
      </c>
      <c r="D353" s="21">
        <v>45931</v>
      </c>
      <c r="E353" s="25" t="s">
        <v>2</v>
      </c>
      <c r="F353" s="26">
        <v>9</v>
      </c>
      <c r="G353" s="25">
        <v>0</v>
      </c>
      <c r="H353" s="27">
        <v>2.37</v>
      </c>
      <c r="I353" s="27">
        <f>_xlfn.XLOOKUP($B353,[1]Q3!$B:$B,[1]Q3!$L:$L)</f>
        <v>1.8</v>
      </c>
      <c r="J353" s="27">
        <f t="shared" si="10"/>
        <v>-0.57000000000000006</v>
      </c>
      <c r="K353" s="27">
        <f t="shared" si="11"/>
        <v>1.8</v>
      </c>
      <c r="L353" s="22" t="str">
        <f>IF(VLOOKUP($B353,[1]Q3!$B:$J,8,FALSE)="Sys Lim",_xlfn.LET(_xlpm.x,_xlfn.XLOOKUP($B353,[1]Q3!$B:$B,[1]Q3!$J:$J),IF(_xlpm.x="","",_xlpm.x)),"")</f>
        <v/>
      </c>
    </row>
    <row r="354" spans="1:12" ht="13.8" x14ac:dyDescent="0.3">
      <c r="A354" s="38" t="s">
        <v>2083</v>
      </c>
      <c r="B354" s="25" t="s">
        <v>261</v>
      </c>
      <c r="C354" s="22" t="s">
        <v>262</v>
      </c>
      <c r="D354" s="21">
        <v>35796</v>
      </c>
      <c r="E354" s="25" t="s">
        <v>2</v>
      </c>
      <c r="F354" s="26">
        <v>9</v>
      </c>
      <c r="G354" s="25" t="s">
        <v>2076</v>
      </c>
      <c r="H354" s="27">
        <v>0.16</v>
      </c>
      <c r="I354" s="27">
        <f>_xlfn.XLOOKUP($B354,[1]Q3!$B:$B,[1]Q3!$L:$L)</f>
        <v>0.2</v>
      </c>
      <c r="J354" s="27">
        <f t="shared" si="10"/>
        <v>4.0000000000000008E-2</v>
      </c>
      <c r="K354" s="27">
        <f t="shared" si="11"/>
        <v>0.2</v>
      </c>
      <c r="L354" s="22" t="str">
        <f>IF(VLOOKUP($B354,[1]Q3!$B:$J,8,FALSE)="Sys Lim",_xlfn.LET(_xlpm.x,_xlfn.XLOOKUP($B354,[1]Q3!$B:$B,[1]Q3!$J:$J),IF(_xlpm.x="","",_xlpm.x)),"")</f>
        <v/>
      </c>
    </row>
    <row r="355" spans="1:12" ht="13.8" x14ac:dyDescent="0.3">
      <c r="A355" s="38" t="s">
        <v>2083</v>
      </c>
      <c r="B355" s="25" t="s">
        <v>263</v>
      </c>
      <c r="C355" s="22" t="s">
        <v>264</v>
      </c>
      <c r="D355" s="21">
        <v>43101</v>
      </c>
      <c r="E355" s="25" t="s">
        <v>2</v>
      </c>
      <c r="F355" s="26">
        <v>30</v>
      </c>
      <c r="G355" s="25" t="s">
        <v>2076</v>
      </c>
      <c r="H355" s="27">
        <v>3.88</v>
      </c>
      <c r="I355" s="27">
        <f>_xlfn.XLOOKUP($B355,[1]Q3!$B:$B,[1]Q3!$L:$L)</f>
        <v>3.22</v>
      </c>
      <c r="J355" s="27">
        <f t="shared" si="10"/>
        <v>-0.6599999999999997</v>
      </c>
      <c r="K355" s="27">
        <f t="shared" si="11"/>
        <v>3.22</v>
      </c>
      <c r="L355" s="22" t="str">
        <f>IF(VLOOKUP($B355,[1]Q3!$B:$J,8,FALSE)="Sys Lim",_xlfn.LET(_xlpm.x,_xlfn.XLOOKUP($B355,[1]Q3!$B:$B,[1]Q3!$J:$J),IF(_xlpm.x="","",_xlpm.x)),"")</f>
        <v/>
      </c>
    </row>
    <row r="356" spans="1:12" ht="13.8" x14ac:dyDescent="0.3">
      <c r="A356" s="38" t="s">
        <v>2083</v>
      </c>
      <c r="B356" s="25" t="s">
        <v>265</v>
      </c>
      <c r="C356" s="22" t="s">
        <v>266</v>
      </c>
      <c r="D356" s="21">
        <v>43466</v>
      </c>
      <c r="E356" s="25" t="s">
        <v>2</v>
      </c>
      <c r="F356" s="26">
        <v>30</v>
      </c>
      <c r="G356" s="25" t="s">
        <v>2076</v>
      </c>
      <c r="H356" s="27">
        <v>67.81</v>
      </c>
      <c r="I356" s="27">
        <f>_xlfn.XLOOKUP($B356,[1]Q3!$B:$B,[1]Q3!$L:$L)</f>
        <v>66.92</v>
      </c>
      <c r="J356" s="27">
        <f t="shared" si="10"/>
        <v>-0.89000000000000057</v>
      </c>
      <c r="K356" s="27">
        <f t="shared" si="11"/>
        <v>66.92</v>
      </c>
      <c r="L356" s="22" t="str">
        <f>IF(VLOOKUP($B356,[1]Q3!$B:$J,8,FALSE)="Sys Lim",_xlfn.LET(_xlpm.x,_xlfn.XLOOKUP($B356,[1]Q3!$B:$B,[1]Q3!$J:$J),IF(_xlpm.x="","",_xlpm.x)),"")</f>
        <v/>
      </c>
    </row>
    <row r="357" spans="1:12" ht="13.8" x14ac:dyDescent="0.3">
      <c r="A357" s="38" t="s">
        <v>2083</v>
      </c>
      <c r="B357" s="25" t="s">
        <v>267</v>
      </c>
      <c r="C357" s="22" t="s">
        <v>268</v>
      </c>
      <c r="D357" s="21">
        <v>31413</v>
      </c>
      <c r="E357" s="25" t="s">
        <v>2</v>
      </c>
      <c r="F357" s="26">
        <v>30</v>
      </c>
      <c r="G357" s="25" t="s">
        <v>2076</v>
      </c>
      <c r="H357" s="27">
        <v>0.79</v>
      </c>
      <c r="I357" s="27">
        <f>_xlfn.XLOOKUP($B357,[1]Q3!$B:$B,[1]Q3!$L:$L)</f>
        <v>0.75</v>
      </c>
      <c r="J357" s="27">
        <f t="shared" si="10"/>
        <v>-4.0000000000000036E-2</v>
      </c>
      <c r="K357" s="27">
        <f t="shared" si="11"/>
        <v>0.75</v>
      </c>
      <c r="L357" s="22" t="str">
        <f>IF(VLOOKUP($B357,[1]Q3!$B:$J,8,FALSE)="Sys Lim",_xlfn.LET(_xlpm.x,_xlfn.XLOOKUP($B357,[1]Q3!$B:$B,[1]Q3!$J:$J),IF(_xlpm.x="","",_xlpm.x)),"")</f>
        <v/>
      </c>
    </row>
    <row r="358" spans="1:12" ht="13.8" x14ac:dyDescent="0.3">
      <c r="A358" s="38" t="s">
        <v>2083</v>
      </c>
      <c r="B358" s="25" t="s">
        <v>269</v>
      </c>
      <c r="C358" s="22" t="s">
        <v>270</v>
      </c>
      <c r="D358" s="21">
        <v>32509</v>
      </c>
      <c r="E358" s="25" t="s">
        <v>2</v>
      </c>
      <c r="F358" s="26">
        <v>30</v>
      </c>
      <c r="G358" s="25" t="s">
        <v>2076</v>
      </c>
      <c r="H358" s="27">
        <v>6.07</v>
      </c>
      <c r="I358" s="27">
        <f>_xlfn.XLOOKUP($B358,[1]Q3!$B:$B,[1]Q3!$L:$L)</f>
        <v>5.29</v>
      </c>
      <c r="J358" s="27">
        <f t="shared" si="10"/>
        <v>-0.78000000000000025</v>
      </c>
      <c r="K358" s="27">
        <f t="shared" si="11"/>
        <v>5.29</v>
      </c>
      <c r="L358" s="22" t="str">
        <f>IF(VLOOKUP($B358,[1]Q3!$B:$J,8,FALSE)="Sys Lim",_xlfn.LET(_xlpm.x,_xlfn.XLOOKUP($B358,[1]Q3!$B:$B,[1]Q3!$J:$J),IF(_xlpm.x="","",_xlpm.x)),"")</f>
        <v/>
      </c>
    </row>
    <row r="359" spans="1:12" ht="13.8" x14ac:dyDescent="0.3">
      <c r="A359" s="38" t="s">
        <v>2083</v>
      </c>
      <c r="B359" s="25" t="s">
        <v>869</v>
      </c>
      <c r="C359" s="22" t="s">
        <v>870</v>
      </c>
      <c r="D359" s="21">
        <v>44105</v>
      </c>
      <c r="E359" s="25" t="s">
        <v>2</v>
      </c>
      <c r="F359" s="26" t="s">
        <v>1954</v>
      </c>
      <c r="G359" s="25" t="s">
        <v>2076</v>
      </c>
      <c r="H359" s="27">
        <v>74.5</v>
      </c>
      <c r="I359" s="27">
        <f>_xlfn.XLOOKUP($B359,[1]Q3!$B:$B,[1]Q3!$L:$L)</f>
        <v>74.5</v>
      </c>
      <c r="J359" s="27">
        <f t="shared" si="10"/>
        <v>0</v>
      </c>
      <c r="K359" s="27">
        <f t="shared" si="11"/>
        <v>74.5</v>
      </c>
      <c r="L359" s="22" t="str">
        <f>IF(VLOOKUP($B359,[1]Q3!$B:$J,8,FALSE)="Sys Lim",_xlfn.LET(_xlpm.x,_xlfn.XLOOKUP($B359,[1]Q3!$B:$B,[1]Q3!$J:$J),IF(_xlpm.x="","",_xlpm.x)),"")</f>
        <v/>
      </c>
    </row>
    <row r="360" spans="1:12" ht="13.8" x14ac:dyDescent="0.3">
      <c r="A360" s="38" t="s">
        <v>2083</v>
      </c>
      <c r="B360" s="25" t="s">
        <v>871</v>
      </c>
      <c r="C360" s="22" t="s">
        <v>872</v>
      </c>
      <c r="D360" s="21">
        <v>38718</v>
      </c>
      <c r="E360" s="25" t="s">
        <v>2</v>
      </c>
      <c r="F360" s="26">
        <v>9</v>
      </c>
      <c r="G360" s="25" t="s">
        <v>2076</v>
      </c>
      <c r="H360" s="27">
        <v>35.31</v>
      </c>
      <c r="I360" s="27">
        <f>_xlfn.XLOOKUP($B360,[1]Q3!$B:$B,[1]Q3!$L:$L)</f>
        <v>35.82</v>
      </c>
      <c r="J360" s="27">
        <f t="shared" si="10"/>
        <v>0.50999999999999801</v>
      </c>
      <c r="K360" s="27">
        <f t="shared" si="11"/>
        <v>35.82</v>
      </c>
      <c r="L360" s="22" t="str">
        <f>IF(VLOOKUP($B360,[1]Q3!$B:$J,8,FALSE)="Sys Lim",_xlfn.LET(_xlpm.x,_xlfn.XLOOKUP($B360,[1]Q3!$B:$B,[1]Q3!$J:$J),IF(_xlpm.x="","",_xlpm.x)),"")</f>
        <v/>
      </c>
    </row>
    <row r="361" spans="1:12" ht="13.8" x14ac:dyDescent="0.3">
      <c r="A361" s="38" t="s">
        <v>2083</v>
      </c>
      <c r="B361" s="25" t="s">
        <v>1264</v>
      </c>
      <c r="C361" s="22" t="s">
        <v>1898</v>
      </c>
      <c r="D361" s="21">
        <v>44927</v>
      </c>
      <c r="E361" s="25" t="s">
        <v>2</v>
      </c>
      <c r="F361" s="26">
        <v>30</v>
      </c>
      <c r="G361" s="25">
        <v>0</v>
      </c>
      <c r="H361" s="27">
        <v>1.1499999999999999</v>
      </c>
      <c r="I361" s="27">
        <f>_xlfn.XLOOKUP($B361,[1]Q3!$B:$B,[1]Q3!$L:$L)</f>
        <v>1.71</v>
      </c>
      <c r="J361" s="27">
        <f t="shared" si="10"/>
        <v>0.56000000000000005</v>
      </c>
      <c r="K361" s="27">
        <f t="shared" si="11"/>
        <v>1.71</v>
      </c>
      <c r="L361" s="22" t="str">
        <f>IF(VLOOKUP($B361,[1]Q3!$B:$J,8,FALSE)="Sys Lim",_xlfn.LET(_xlpm.x,_xlfn.XLOOKUP($B361,[1]Q3!$B:$B,[1]Q3!$J:$J),IF(_xlpm.x="","",_xlpm.x)),"")</f>
        <v/>
      </c>
    </row>
    <row r="362" spans="1:12" ht="13.8" x14ac:dyDescent="0.3">
      <c r="A362" s="38" t="s">
        <v>2083</v>
      </c>
      <c r="B362" s="28" t="s">
        <v>271</v>
      </c>
      <c r="C362" s="29" t="s">
        <v>272</v>
      </c>
      <c r="D362" s="21">
        <v>34700</v>
      </c>
      <c r="E362" s="28" t="s">
        <v>2</v>
      </c>
      <c r="F362" s="30">
        <v>30</v>
      </c>
      <c r="G362" s="25">
        <v>0</v>
      </c>
      <c r="H362" s="27">
        <v>0.22</v>
      </c>
      <c r="I362" s="27">
        <f>_xlfn.XLOOKUP($B362,[1]Q3!$B:$B,[1]Q3!$L:$L)</f>
        <v>0.2</v>
      </c>
      <c r="J362" s="27">
        <f t="shared" si="10"/>
        <v>-1.999999999999999E-2</v>
      </c>
      <c r="K362" s="27">
        <f t="shared" si="11"/>
        <v>0.2</v>
      </c>
      <c r="L362" s="22" t="str">
        <f>IF(VLOOKUP($B362,[1]Q3!$B:$J,8,FALSE)="Sys Lim",_xlfn.LET(_xlpm.x,_xlfn.XLOOKUP($B362,[1]Q3!$B:$B,[1]Q3!$J:$J),IF(_xlpm.x="","",_xlpm.x)),"")</f>
        <v/>
      </c>
    </row>
    <row r="363" spans="1:12" ht="13.8" x14ac:dyDescent="0.3">
      <c r="A363" s="38" t="s">
        <v>2083</v>
      </c>
      <c r="B363" s="25" t="s">
        <v>273</v>
      </c>
      <c r="C363" s="22" t="s">
        <v>274</v>
      </c>
      <c r="D363" s="21">
        <v>35065</v>
      </c>
      <c r="E363" s="25" t="s">
        <v>2</v>
      </c>
      <c r="F363" s="26">
        <v>30</v>
      </c>
      <c r="G363" s="25" t="s">
        <v>2076</v>
      </c>
      <c r="H363" s="27">
        <v>0.54</v>
      </c>
      <c r="I363" s="27">
        <f>_xlfn.XLOOKUP($B363,[1]Q3!$B:$B,[1]Q3!$L:$L)</f>
        <v>0.54</v>
      </c>
      <c r="J363" s="27">
        <f t="shared" si="10"/>
        <v>0</v>
      </c>
      <c r="K363" s="27">
        <f t="shared" si="11"/>
        <v>0.54</v>
      </c>
      <c r="L363" s="22" t="str">
        <f>IF(VLOOKUP($B363,[1]Q3!$B:$J,8,FALSE)="Sys Lim",_xlfn.LET(_xlpm.x,_xlfn.XLOOKUP($B363,[1]Q3!$B:$B,[1]Q3!$J:$J),IF(_xlpm.x="","",_xlpm.x)),"")</f>
        <v/>
      </c>
    </row>
    <row r="364" spans="1:12" ht="13.8" x14ac:dyDescent="0.3">
      <c r="A364" s="38" t="s">
        <v>2083</v>
      </c>
      <c r="B364" s="28" t="s">
        <v>275</v>
      </c>
      <c r="C364" s="29" t="s">
        <v>276</v>
      </c>
      <c r="D364" s="21">
        <v>31413</v>
      </c>
      <c r="E364" s="28" t="s">
        <v>2</v>
      </c>
      <c r="F364" s="30">
        <v>30</v>
      </c>
      <c r="G364" s="25" t="s">
        <v>2076</v>
      </c>
      <c r="H364" s="27">
        <v>558.12</v>
      </c>
      <c r="I364" s="27">
        <f>_xlfn.XLOOKUP($B364,[1]Q3!$B:$B,[1]Q3!$L:$L)</f>
        <v>595.02</v>
      </c>
      <c r="J364" s="27">
        <f t="shared" si="10"/>
        <v>36.899999999999977</v>
      </c>
      <c r="K364" s="27">
        <f t="shared" si="11"/>
        <v>595.02</v>
      </c>
      <c r="L364" s="22" t="str">
        <f>IF(VLOOKUP($B364,[1]Q3!$B:$J,8,FALSE)="Sys Lim",_xlfn.LET(_xlpm.x,_xlfn.XLOOKUP($B364,[1]Q3!$B:$B,[1]Q3!$J:$J),IF(_xlpm.x="","",_xlpm.x)),"")</f>
        <v/>
      </c>
    </row>
    <row r="365" spans="1:12" ht="27.6" x14ac:dyDescent="0.3">
      <c r="A365" s="38" t="s">
        <v>2084</v>
      </c>
      <c r="B365" s="25" t="s">
        <v>1045</v>
      </c>
      <c r="C365" s="22" t="s">
        <v>1046</v>
      </c>
      <c r="D365" s="21">
        <v>38718</v>
      </c>
      <c r="E365" s="25" t="s">
        <v>2</v>
      </c>
      <c r="F365" s="26">
        <v>30</v>
      </c>
      <c r="G365" s="25">
        <v>0</v>
      </c>
      <c r="H365" s="27">
        <v>0</v>
      </c>
      <c r="I365" s="27" t="e">
        <f>_xlfn.XLOOKUP($B365,[1]Q3!$B:$B,[1]Q3!$L:$L)</f>
        <v>#N/A</v>
      </c>
      <c r="J365" s="27" t="e">
        <f t="shared" si="10"/>
        <v>#N/A</v>
      </c>
      <c r="K365" s="27">
        <f t="shared" si="11"/>
        <v>0</v>
      </c>
      <c r="L365" s="22" t="e">
        <f>IF(VLOOKUP($B365,[1]Q3!$B:$J,8,FALSE)="Sys Lim",_xlfn.LET(_xlpm.x,_xlfn.XLOOKUP($B365,[1]Q3!$B:$B,[1]Q3!$J:$J),IF(_xlpm.x="","",_xlpm.x)),"")</f>
        <v>#N/A</v>
      </c>
    </row>
    <row r="366" spans="1:12" ht="13.8" x14ac:dyDescent="0.3">
      <c r="A366" s="38" t="s">
        <v>2083</v>
      </c>
      <c r="B366" s="25" t="s">
        <v>277</v>
      </c>
      <c r="C366" s="22" t="s">
        <v>278</v>
      </c>
      <c r="D366" s="21">
        <v>29952</v>
      </c>
      <c r="E366" s="25" t="s">
        <v>2</v>
      </c>
      <c r="F366" s="26">
        <v>30</v>
      </c>
      <c r="G366" s="25">
        <v>0</v>
      </c>
      <c r="H366" s="27">
        <v>22.14</v>
      </c>
      <c r="I366" s="27">
        <f>_xlfn.XLOOKUP($B366,[1]Q3!$B:$B,[1]Q3!$L:$L)</f>
        <v>23.06</v>
      </c>
      <c r="J366" s="27">
        <f t="shared" si="10"/>
        <v>0.91999999999999815</v>
      </c>
      <c r="K366" s="27">
        <f t="shared" si="11"/>
        <v>23.06</v>
      </c>
      <c r="L366" s="22" t="str">
        <f>IF(VLOOKUP($B366,[1]Q3!$B:$J,8,FALSE)="Sys Lim",_xlfn.LET(_xlpm.x,_xlfn.XLOOKUP($B366,[1]Q3!$B:$B,[1]Q3!$J:$J),IF(_xlpm.x="","",_xlpm.x)),"")</f>
        <v/>
      </c>
    </row>
    <row r="367" spans="1:12" ht="27.6" x14ac:dyDescent="0.3">
      <c r="A367" s="38" t="s">
        <v>2084</v>
      </c>
      <c r="B367" s="25" t="s">
        <v>873</v>
      </c>
      <c r="C367" s="22" t="s">
        <v>874</v>
      </c>
      <c r="D367" s="21">
        <v>43101</v>
      </c>
      <c r="E367" s="25" t="s">
        <v>2</v>
      </c>
      <c r="F367" s="26">
        <v>30</v>
      </c>
      <c r="G367" s="25" t="s">
        <v>2076</v>
      </c>
      <c r="H367" s="27">
        <v>13.64</v>
      </c>
      <c r="I367" s="27" t="e">
        <f>_xlfn.XLOOKUP($B367,[1]Q3!$B:$B,[1]Q3!$L:$L)</f>
        <v>#N/A</v>
      </c>
      <c r="J367" s="27" t="e">
        <f t="shared" si="10"/>
        <v>#N/A</v>
      </c>
      <c r="K367" s="27">
        <f t="shared" si="11"/>
        <v>13.64</v>
      </c>
      <c r="L367" s="22" t="e">
        <f>IF(VLOOKUP($B367,[1]Q3!$B:$J,8,FALSE)="Sys Lim",_xlfn.LET(_xlpm.x,_xlfn.XLOOKUP($B367,[1]Q3!$B:$B,[1]Q3!$J:$J),IF(_xlpm.x="","",_xlpm.x)),"")</f>
        <v>#N/A</v>
      </c>
    </row>
    <row r="368" spans="1:12" ht="27.6" x14ac:dyDescent="0.3">
      <c r="A368" s="38" t="s">
        <v>2088</v>
      </c>
      <c r="B368" s="25" t="s">
        <v>875</v>
      </c>
      <c r="C368" s="22" t="s">
        <v>876</v>
      </c>
      <c r="D368" s="21">
        <v>44105</v>
      </c>
      <c r="E368" s="25" t="s">
        <v>2</v>
      </c>
      <c r="F368" s="26" t="s">
        <v>1954</v>
      </c>
      <c r="G368" s="25" t="s">
        <v>2076</v>
      </c>
      <c r="H368" s="27">
        <v>3.13</v>
      </c>
      <c r="I368" s="27" t="e">
        <f>_xlfn.XLOOKUP($B368,[1]Q3!$B:$B,[1]Q3!$L:$L)</f>
        <v>#N/A</v>
      </c>
      <c r="J368" s="27" t="e">
        <f t="shared" si="10"/>
        <v>#N/A</v>
      </c>
      <c r="K368" s="27">
        <f t="shared" si="11"/>
        <v>3.13</v>
      </c>
      <c r="L368" s="22" t="e">
        <f>IF(VLOOKUP($B368,[1]Q3!$B:$J,8,FALSE)="Sys Lim",_xlfn.LET(_xlpm.x,_xlfn.XLOOKUP($B368,[1]Q3!$B:$B,[1]Q3!$J:$J),IF(_xlpm.x="","",_xlpm.x)),"")</f>
        <v>#N/A</v>
      </c>
    </row>
    <row r="369" spans="1:12" ht="13.8" x14ac:dyDescent="0.3">
      <c r="A369" s="38" t="s">
        <v>2083</v>
      </c>
      <c r="B369" s="25" t="s">
        <v>279</v>
      </c>
      <c r="C369" s="22" t="s">
        <v>280</v>
      </c>
      <c r="D369" s="21">
        <v>39083</v>
      </c>
      <c r="E369" s="25" t="s">
        <v>2</v>
      </c>
      <c r="F369" s="26">
        <v>30</v>
      </c>
      <c r="G369" s="25" t="s">
        <v>2077</v>
      </c>
      <c r="H369" s="27">
        <v>9.06</v>
      </c>
      <c r="I369" s="27">
        <f>_xlfn.XLOOKUP($B369,[1]Q3!$B:$B,[1]Q3!$L:$L)</f>
        <v>45.15</v>
      </c>
      <c r="J369" s="27">
        <f t="shared" si="10"/>
        <v>36.089999999999996</v>
      </c>
      <c r="K369" s="27">
        <f t="shared" si="11"/>
        <v>45.15</v>
      </c>
      <c r="L369" s="22" t="str">
        <f>IF(VLOOKUP($B369,[1]Q3!$B:$J,8,FALSE)="Sys Lim",_xlfn.LET(_xlpm.x,_xlfn.XLOOKUP($B369,[1]Q3!$B:$B,[1]Q3!$J:$J),IF(_xlpm.x="","",_xlpm.x)),"")</f>
        <v/>
      </c>
    </row>
    <row r="370" spans="1:12" ht="13.8" x14ac:dyDescent="0.3">
      <c r="A370" s="38" t="s">
        <v>2083</v>
      </c>
      <c r="B370" s="25" t="s">
        <v>877</v>
      </c>
      <c r="C370" s="22" t="s">
        <v>878</v>
      </c>
      <c r="D370" s="21">
        <v>41275</v>
      </c>
      <c r="E370" s="25" t="s">
        <v>2</v>
      </c>
      <c r="F370" s="26">
        <v>9</v>
      </c>
      <c r="G370" s="25">
        <v>0</v>
      </c>
      <c r="H370" s="27">
        <v>3.18</v>
      </c>
      <c r="I370" s="27">
        <f>_xlfn.XLOOKUP($B370,[1]Q3!$B:$B,[1]Q3!$L:$L)</f>
        <v>3.25</v>
      </c>
      <c r="J370" s="27">
        <f t="shared" si="10"/>
        <v>6.999999999999984E-2</v>
      </c>
      <c r="K370" s="27">
        <f t="shared" si="11"/>
        <v>3.25</v>
      </c>
      <c r="L370" s="22" t="str">
        <f>IF(VLOOKUP($B370,[1]Q3!$B:$J,8,FALSE)="Sys Lim",_xlfn.LET(_xlpm.x,_xlfn.XLOOKUP($B370,[1]Q3!$B:$B,[1]Q3!$J:$J),IF(_xlpm.x="","",_xlpm.x)),"")</f>
        <v/>
      </c>
    </row>
    <row r="371" spans="1:12" ht="13.8" x14ac:dyDescent="0.3">
      <c r="A371" s="38" t="s">
        <v>2083</v>
      </c>
      <c r="B371" s="25" t="s">
        <v>281</v>
      </c>
      <c r="C371" s="22" t="s">
        <v>282</v>
      </c>
      <c r="D371" s="21">
        <v>39448</v>
      </c>
      <c r="E371" s="25" t="s">
        <v>2</v>
      </c>
      <c r="F371" s="26">
        <v>9</v>
      </c>
      <c r="G371" s="25">
        <v>0</v>
      </c>
      <c r="H371" s="27">
        <v>558.22</v>
      </c>
      <c r="I371" s="27">
        <f>_xlfn.XLOOKUP($B371,[1]Q3!$B:$B,[1]Q3!$L:$L)</f>
        <v>570.04</v>
      </c>
      <c r="J371" s="27">
        <f t="shared" si="10"/>
        <v>11.819999999999936</v>
      </c>
      <c r="K371" s="27">
        <f t="shared" si="11"/>
        <v>570.04</v>
      </c>
      <c r="L371" s="22" t="str">
        <f>IF(VLOOKUP($B371,[1]Q3!$B:$J,8,FALSE)="Sys Lim",_xlfn.LET(_xlpm.x,_xlfn.XLOOKUP($B371,[1]Q3!$B:$B,[1]Q3!$J:$J),IF(_xlpm.x="","",_xlpm.x)),"")</f>
        <v/>
      </c>
    </row>
    <row r="372" spans="1:12" ht="13.8" x14ac:dyDescent="0.3">
      <c r="A372" s="38" t="s">
        <v>2083</v>
      </c>
      <c r="B372" s="28" t="s">
        <v>283</v>
      </c>
      <c r="C372" s="29" t="s">
        <v>1977</v>
      </c>
      <c r="D372" s="21">
        <v>36526</v>
      </c>
      <c r="E372" s="28" t="s">
        <v>2</v>
      </c>
      <c r="F372" s="30">
        <v>9</v>
      </c>
      <c r="G372" s="25">
        <v>0</v>
      </c>
      <c r="H372" s="27">
        <v>31.04</v>
      </c>
      <c r="I372" s="27">
        <f>_xlfn.XLOOKUP($B372,[1]Q3!$B:$B,[1]Q3!$L:$L)</f>
        <v>31.48</v>
      </c>
      <c r="J372" s="27">
        <f t="shared" si="10"/>
        <v>0.44000000000000128</v>
      </c>
      <c r="K372" s="27">
        <f t="shared" si="11"/>
        <v>31.48</v>
      </c>
      <c r="L372" s="22" t="str">
        <f>IF(VLOOKUP($B372,[1]Q3!$B:$J,8,FALSE)="Sys Lim",_xlfn.LET(_xlpm.x,_xlfn.XLOOKUP($B372,[1]Q3!$B:$B,[1]Q3!$J:$J),IF(_xlpm.x="","",_xlpm.x)),"")</f>
        <v/>
      </c>
    </row>
    <row r="373" spans="1:12" ht="13.8" x14ac:dyDescent="0.3">
      <c r="A373" s="38" t="s">
        <v>2083</v>
      </c>
      <c r="B373" s="25" t="s">
        <v>284</v>
      </c>
      <c r="C373" s="22" t="s">
        <v>285</v>
      </c>
      <c r="D373" s="21">
        <v>43466</v>
      </c>
      <c r="E373" s="25" t="s">
        <v>2</v>
      </c>
      <c r="F373" s="26">
        <v>9</v>
      </c>
      <c r="G373" s="25" t="s">
        <v>2076</v>
      </c>
      <c r="H373" s="27">
        <v>77.680000000000007</v>
      </c>
      <c r="I373" s="27">
        <f>_xlfn.XLOOKUP($B373,[1]Q3!$B:$B,[1]Q3!$L:$L)</f>
        <v>79.510000000000005</v>
      </c>
      <c r="J373" s="27">
        <f t="shared" si="10"/>
        <v>1.8299999999999983</v>
      </c>
      <c r="K373" s="27">
        <f t="shared" si="11"/>
        <v>79.510000000000005</v>
      </c>
      <c r="L373" s="22" t="str">
        <f>IF(VLOOKUP($B373,[1]Q3!$B:$J,8,FALSE)="Sys Lim",_xlfn.LET(_xlpm.x,_xlfn.XLOOKUP($B373,[1]Q3!$B:$B,[1]Q3!$J:$J),IF(_xlpm.x="","",_xlpm.x)),"")</f>
        <v/>
      </c>
    </row>
    <row r="374" spans="1:12" ht="13.8" x14ac:dyDescent="0.3">
      <c r="A374" s="38" t="s">
        <v>2083</v>
      </c>
      <c r="B374" s="25" t="s">
        <v>1265</v>
      </c>
      <c r="C374" s="22" t="s">
        <v>1266</v>
      </c>
      <c r="D374" s="21">
        <v>45017</v>
      </c>
      <c r="E374" s="25" t="s">
        <v>2</v>
      </c>
      <c r="F374" s="26">
        <v>9</v>
      </c>
      <c r="G374" s="25" t="s">
        <v>2076</v>
      </c>
      <c r="H374" s="27">
        <v>65.73</v>
      </c>
      <c r="I374" s="27">
        <f>_xlfn.XLOOKUP($B374,[1]Q3!$B:$B,[1]Q3!$L:$L)</f>
        <v>65.73</v>
      </c>
      <c r="J374" s="27">
        <f t="shared" si="10"/>
        <v>0</v>
      </c>
      <c r="K374" s="27">
        <f t="shared" si="11"/>
        <v>65.73</v>
      </c>
      <c r="L374" s="22" t="str">
        <f>IF(VLOOKUP($B374,[1]Q3!$B:$J,8,FALSE)="Sys Lim",_xlfn.LET(_xlpm.x,_xlfn.XLOOKUP($B374,[1]Q3!$B:$B,[1]Q3!$J:$J),IF(_xlpm.x="","",_xlpm.x)),"")</f>
        <v/>
      </c>
    </row>
    <row r="375" spans="1:12" ht="13.8" x14ac:dyDescent="0.3">
      <c r="A375" s="38" t="s">
        <v>2083</v>
      </c>
      <c r="B375" s="25" t="s">
        <v>1536</v>
      </c>
      <c r="C375" s="22" t="s">
        <v>1537</v>
      </c>
      <c r="D375" s="21">
        <v>45474</v>
      </c>
      <c r="E375" s="25" t="s">
        <v>2</v>
      </c>
      <c r="F375" s="26">
        <v>30</v>
      </c>
      <c r="G375" s="25">
        <v>0</v>
      </c>
      <c r="H375" s="27">
        <v>278.56</v>
      </c>
      <c r="I375" s="27">
        <f>_xlfn.XLOOKUP($B375,[1]Q3!$B:$B,[1]Q3!$L:$L)</f>
        <v>278.56</v>
      </c>
      <c r="J375" s="27">
        <f t="shared" si="10"/>
        <v>0</v>
      </c>
      <c r="K375" s="27">
        <f t="shared" si="11"/>
        <v>278.56</v>
      </c>
      <c r="L375" s="22" t="str">
        <f>IF(VLOOKUP($B375,[1]Q3!$B:$J,8,FALSE)="Sys Lim",_xlfn.LET(_xlpm.x,_xlfn.XLOOKUP($B375,[1]Q3!$B:$B,[1]Q3!$J:$J),IF(_xlpm.x="","",_xlpm.x)),"")</f>
        <v/>
      </c>
    </row>
    <row r="376" spans="1:12" ht="13.8" x14ac:dyDescent="0.3">
      <c r="A376" s="38" t="s">
        <v>2083</v>
      </c>
      <c r="B376" s="25" t="s">
        <v>286</v>
      </c>
      <c r="C376" s="22" t="s">
        <v>287</v>
      </c>
      <c r="D376" s="21">
        <v>38717</v>
      </c>
      <c r="E376" s="25" t="s">
        <v>2</v>
      </c>
      <c r="F376" s="26">
        <v>30</v>
      </c>
      <c r="G376" s="25">
        <v>0</v>
      </c>
      <c r="H376" s="27">
        <v>18.11</v>
      </c>
      <c r="I376" s="27">
        <f>_xlfn.XLOOKUP($B376,[1]Q3!$B:$B,[1]Q3!$L:$L)</f>
        <v>18.989999999999998</v>
      </c>
      <c r="J376" s="27">
        <f t="shared" si="10"/>
        <v>0.87999999999999901</v>
      </c>
      <c r="K376" s="27">
        <f t="shared" si="11"/>
        <v>18.989999999999998</v>
      </c>
      <c r="L376" s="22" t="str">
        <f>IF(VLOOKUP($B376,[1]Q3!$B:$J,8,FALSE)="Sys Lim",_xlfn.LET(_xlpm.x,_xlfn.XLOOKUP($B376,[1]Q3!$B:$B,[1]Q3!$J:$J),IF(_xlpm.x="","",_xlpm.x)),"")</f>
        <v/>
      </c>
    </row>
    <row r="377" spans="1:12" ht="13.8" x14ac:dyDescent="0.3">
      <c r="A377" s="38" t="s">
        <v>2083</v>
      </c>
      <c r="B377" s="25" t="s">
        <v>879</v>
      </c>
      <c r="C377" s="22" t="s">
        <v>880</v>
      </c>
      <c r="D377" s="21">
        <v>37622</v>
      </c>
      <c r="E377" s="25" t="s">
        <v>2</v>
      </c>
      <c r="F377" s="26">
        <v>9</v>
      </c>
      <c r="G377" s="25" t="s">
        <v>2076</v>
      </c>
      <c r="H377" s="27">
        <v>0.22</v>
      </c>
      <c r="I377" s="27">
        <f>_xlfn.XLOOKUP($B377,[1]Q3!$B:$B,[1]Q3!$L:$L)</f>
        <v>0.23</v>
      </c>
      <c r="J377" s="27">
        <f t="shared" si="10"/>
        <v>1.0000000000000009E-2</v>
      </c>
      <c r="K377" s="27">
        <f t="shared" si="11"/>
        <v>0.23</v>
      </c>
      <c r="L377" s="22" t="str">
        <f>IF(VLOOKUP($B377,[1]Q3!$B:$J,8,FALSE)="Sys Lim",_xlfn.LET(_xlpm.x,_xlfn.XLOOKUP($B377,[1]Q3!$B:$B,[1]Q3!$J:$J),IF(_xlpm.x="","",_xlpm.x)),"")</f>
        <v/>
      </c>
    </row>
    <row r="378" spans="1:12" ht="13.8" x14ac:dyDescent="0.3">
      <c r="A378" s="38" t="s">
        <v>2083</v>
      </c>
      <c r="B378" s="28" t="s">
        <v>288</v>
      </c>
      <c r="C378" s="29" t="s">
        <v>289</v>
      </c>
      <c r="D378" s="21">
        <v>40544</v>
      </c>
      <c r="E378" s="28" t="s">
        <v>2</v>
      </c>
      <c r="F378" s="30">
        <v>9</v>
      </c>
      <c r="G378" s="25" t="s">
        <v>2076</v>
      </c>
      <c r="H378" s="27">
        <v>42.83</v>
      </c>
      <c r="I378" s="27">
        <f>_xlfn.XLOOKUP($B378,[1]Q3!$B:$B,[1]Q3!$L:$L)</f>
        <v>43.33</v>
      </c>
      <c r="J378" s="27">
        <f t="shared" si="10"/>
        <v>0.5</v>
      </c>
      <c r="K378" s="27">
        <f t="shared" si="11"/>
        <v>43.33</v>
      </c>
      <c r="L378" s="22" t="str">
        <f>IF(VLOOKUP($B378,[1]Q3!$B:$J,8,FALSE)="Sys Lim",_xlfn.LET(_xlpm.x,_xlfn.XLOOKUP($B378,[1]Q3!$B:$B,[1]Q3!$J:$J),IF(_xlpm.x="","",_xlpm.x)),"")</f>
        <v/>
      </c>
    </row>
    <row r="379" spans="1:12" ht="13.8" x14ac:dyDescent="0.3">
      <c r="A379" s="38" t="s">
        <v>2083</v>
      </c>
      <c r="B379" s="25" t="s">
        <v>881</v>
      </c>
      <c r="C379" s="22" t="s">
        <v>882</v>
      </c>
      <c r="D379" s="21">
        <v>29952</v>
      </c>
      <c r="E379" s="25" t="s">
        <v>2</v>
      </c>
      <c r="F379" s="26">
        <v>30</v>
      </c>
      <c r="G379" s="25">
        <v>0</v>
      </c>
      <c r="H379" s="27">
        <v>7.21</v>
      </c>
      <c r="I379" s="27">
        <f>_xlfn.XLOOKUP($B379,[1]Q3!$B:$B,[1]Q3!$L:$L)</f>
        <v>8.1199999999999992</v>
      </c>
      <c r="J379" s="27">
        <f t="shared" si="10"/>
        <v>0.90999999999999925</v>
      </c>
      <c r="K379" s="27">
        <f t="shared" si="11"/>
        <v>8.1199999999999992</v>
      </c>
      <c r="L379" s="22" t="str">
        <f>IF(VLOOKUP($B379,[1]Q3!$B:$J,8,FALSE)="Sys Lim",_xlfn.LET(_xlpm.x,_xlfn.XLOOKUP($B379,[1]Q3!$B:$B,[1]Q3!$J:$J),IF(_xlpm.x="","",_xlpm.x)),"")</f>
        <v/>
      </c>
    </row>
    <row r="380" spans="1:12" ht="13.8" x14ac:dyDescent="0.3">
      <c r="A380" s="38" t="s">
        <v>2083</v>
      </c>
      <c r="B380" s="25" t="s">
        <v>290</v>
      </c>
      <c r="C380" s="22" t="s">
        <v>291</v>
      </c>
      <c r="D380" s="21">
        <v>29952</v>
      </c>
      <c r="E380" s="25" t="s">
        <v>2</v>
      </c>
      <c r="F380" s="26">
        <v>9</v>
      </c>
      <c r="G380" s="25">
        <v>0</v>
      </c>
      <c r="H380" s="27">
        <v>13.08</v>
      </c>
      <c r="I380" s="27">
        <f>_xlfn.XLOOKUP($B380,[1]Q3!$B:$B,[1]Q3!$L:$L)</f>
        <v>13.08</v>
      </c>
      <c r="J380" s="27">
        <f t="shared" si="10"/>
        <v>0</v>
      </c>
      <c r="K380" s="27">
        <f t="shared" si="11"/>
        <v>13.08</v>
      </c>
      <c r="L380" s="22" t="str">
        <f>IF(VLOOKUP($B380,[1]Q3!$B:$J,8,FALSE)="Sys Lim",_xlfn.LET(_xlpm.x,_xlfn.XLOOKUP($B380,[1]Q3!$B:$B,[1]Q3!$J:$J),IF(_xlpm.x="","",_xlpm.x)),"")</f>
        <v/>
      </c>
    </row>
    <row r="381" spans="1:12" ht="13.8" x14ac:dyDescent="0.3">
      <c r="A381" s="38" t="s">
        <v>2083</v>
      </c>
      <c r="B381" s="25" t="s">
        <v>1267</v>
      </c>
      <c r="C381" s="22" t="s">
        <v>1268</v>
      </c>
      <c r="D381" s="21">
        <v>45108</v>
      </c>
      <c r="E381" s="25" t="s">
        <v>2</v>
      </c>
      <c r="F381" s="26">
        <v>9</v>
      </c>
      <c r="G381" s="25">
        <v>0</v>
      </c>
      <c r="H381" s="27">
        <v>0.24</v>
      </c>
      <c r="I381" s="27">
        <f>_xlfn.XLOOKUP($B381,[1]Q3!$B:$B,[1]Q3!$L:$L)</f>
        <v>0.23</v>
      </c>
      <c r="J381" s="27">
        <f t="shared" si="10"/>
        <v>-9.9999999999999811E-3</v>
      </c>
      <c r="K381" s="27">
        <f t="shared" si="11"/>
        <v>0.23</v>
      </c>
      <c r="L381" s="22" t="str">
        <f>IF(VLOOKUP($B381,[1]Q3!$B:$J,8,FALSE)="Sys Lim",_xlfn.LET(_xlpm.x,_xlfn.XLOOKUP($B381,[1]Q3!$B:$B,[1]Q3!$J:$J),IF(_xlpm.x="","",_xlpm.x)),"")</f>
        <v/>
      </c>
    </row>
    <row r="382" spans="1:12" ht="13.8" x14ac:dyDescent="0.3">
      <c r="A382" s="38" t="s">
        <v>2083</v>
      </c>
      <c r="B382" s="28" t="s">
        <v>1269</v>
      </c>
      <c r="C382" s="29" t="s">
        <v>1901</v>
      </c>
      <c r="D382" s="21">
        <v>45108</v>
      </c>
      <c r="E382" s="28" t="s">
        <v>2</v>
      </c>
      <c r="F382" s="26">
        <v>9</v>
      </c>
      <c r="G382" s="25">
        <v>0</v>
      </c>
      <c r="H382" s="27">
        <v>0.2</v>
      </c>
      <c r="I382" s="27">
        <f>_xlfn.XLOOKUP($B382,[1]Q3!$B:$B,[1]Q3!$L:$L)</f>
        <v>0.2</v>
      </c>
      <c r="J382" s="27">
        <f t="shared" si="10"/>
        <v>0</v>
      </c>
      <c r="K382" s="27">
        <f t="shared" si="11"/>
        <v>0.2</v>
      </c>
      <c r="L382" s="22" t="str">
        <f>IF(VLOOKUP($B382,[1]Q3!$B:$J,8,FALSE)="Sys Lim",_xlfn.LET(_xlpm.x,_xlfn.XLOOKUP($B382,[1]Q3!$B:$B,[1]Q3!$J:$J),IF(_xlpm.x="","",_xlpm.x)),"")</f>
        <v/>
      </c>
    </row>
    <row r="383" spans="1:12" ht="13.8" x14ac:dyDescent="0.3">
      <c r="A383" s="38" t="s">
        <v>2083</v>
      </c>
      <c r="B383" s="25" t="s">
        <v>1832</v>
      </c>
      <c r="C383" s="22" t="s">
        <v>1833</v>
      </c>
      <c r="D383" s="21">
        <v>45931</v>
      </c>
      <c r="E383" s="25" t="s">
        <v>2</v>
      </c>
      <c r="F383" s="26">
        <v>9</v>
      </c>
      <c r="G383" s="25">
        <v>0</v>
      </c>
      <c r="H383" s="27">
        <v>29</v>
      </c>
      <c r="I383" s="27">
        <f>_xlfn.XLOOKUP($B383,[1]Q3!$B:$B,[1]Q3!$L:$L)</f>
        <v>29</v>
      </c>
      <c r="J383" s="27">
        <f t="shared" si="10"/>
        <v>0</v>
      </c>
      <c r="K383" s="27">
        <f t="shared" si="11"/>
        <v>29</v>
      </c>
      <c r="L383" s="22" t="str">
        <f>IF(VLOOKUP($B383,[1]Q3!$B:$J,8,FALSE)="Sys Lim",_xlfn.LET(_xlpm.x,_xlfn.XLOOKUP($B383,[1]Q3!$B:$B,[1]Q3!$J:$J),IF(_xlpm.x="","",_xlpm.x)),"")</f>
        <v/>
      </c>
    </row>
    <row r="384" spans="1:12" ht="13.8" x14ac:dyDescent="0.3">
      <c r="A384" s="38" t="s">
        <v>2083</v>
      </c>
      <c r="B384" s="25" t="s">
        <v>1763</v>
      </c>
      <c r="C384" s="22" t="s">
        <v>1764</v>
      </c>
      <c r="D384" s="21">
        <v>45748</v>
      </c>
      <c r="E384" s="25" t="s">
        <v>2</v>
      </c>
      <c r="F384" s="26">
        <v>9</v>
      </c>
      <c r="G384" s="25">
        <v>0</v>
      </c>
      <c r="H384" s="27">
        <v>0.05</v>
      </c>
      <c r="I384" s="27">
        <f>_xlfn.XLOOKUP($B384,[1]Q3!$B:$B,[1]Q3!$L:$L)</f>
        <v>0.05</v>
      </c>
      <c r="J384" s="27">
        <f t="shared" si="10"/>
        <v>0</v>
      </c>
      <c r="K384" s="27">
        <f t="shared" si="11"/>
        <v>0.05</v>
      </c>
      <c r="L384" s="22" t="str">
        <f>IF(VLOOKUP($B384,[1]Q3!$B:$J,8,FALSE)="Sys Lim",_xlfn.LET(_xlpm.x,_xlfn.XLOOKUP($B384,[1]Q3!$B:$B,[1]Q3!$J:$J),IF(_xlpm.x="","",_xlpm.x)),"")</f>
        <v/>
      </c>
    </row>
    <row r="385" spans="1:12" ht="13.8" x14ac:dyDescent="0.3">
      <c r="A385" s="38" t="s">
        <v>2083</v>
      </c>
      <c r="B385" s="25" t="s">
        <v>1834</v>
      </c>
      <c r="C385" s="22" t="s">
        <v>1835</v>
      </c>
      <c r="D385" s="21">
        <v>45931</v>
      </c>
      <c r="E385" s="25" t="s">
        <v>2</v>
      </c>
      <c r="F385" s="26">
        <v>9</v>
      </c>
      <c r="G385" s="25">
        <v>0</v>
      </c>
      <c r="H385" s="27">
        <v>17.59</v>
      </c>
      <c r="I385" s="27">
        <f>_xlfn.XLOOKUP($B385,[1]Q3!$B:$B,[1]Q3!$L:$L)</f>
        <v>17.739999999999998</v>
      </c>
      <c r="J385" s="27">
        <f t="shared" si="10"/>
        <v>0.14999999999999858</v>
      </c>
      <c r="K385" s="27">
        <f t="shared" si="11"/>
        <v>17.739999999999998</v>
      </c>
      <c r="L385" s="22" t="str">
        <f>IF(VLOOKUP($B385,[1]Q3!$B:$J,8,FALSE)="Sys Lim",_xlfn.LET(_xlpm.x,_xlfn.XLOOKUP($B385,[1]Q3!$B:$B,[1]Q3!$J:$J),IF(_xlpm.x="","",_xlpm.x)),"")</f>
        <v/>
      </c>
    </row>
    <row r="386" spans="1:12" ht="13.8" x14ac:dyDescent="0.3">
      <c r="A386" s="38" t="s">
        <v>2083</v>
      </c>
      <c r="B386" s="25" t="s">
        <v>1270</v>
      </c>
      <c r="C386" s="22" t="s">
        <v>1271</v>
      </c>
      <c r="D386" s="21">
        <v>45108</v>
      </c>
      <c r="E386" s="25" t="s">
        <v>2</v>
      </c>
      <c r="F386" s="26">
        <v>30</v>
      </c>
      <c r="G386" s="25">
        <v>0</v>
      </c>
      <c r="H386" s="27">
        <v>8.76</v>
      </c>
      <c r="I386" s="27">
        <f>_xlfn.XLOOKUP($B386,[1]Q3!$B:$B,[1]Q3!$L:$L)</f>
        <v>1.73</v>
      </c>
      <c r="J386" s="27">
        <f t="shared" si="10"/>
        <v>-7.0299999999999994</v>
      </c>
      <c r="K386" s="27">
        <f t="shared" si="11"/>
        <v>1.73</v>
      </c>
      <c r="L386" s="22" t="str">
        <f>IF(VLOOKUP($B386,[1]Q3!$B:$J,8,FALSE)="Sys Lim",_xlfn.LET(_xlpm.x,_xlfn.XLOOKUP($B386,[1]Q3!$B:$B,[1]Q3!$J:$J),IF(_xlpm.x="","",_xlpm.x)),"")</f>
        <v/>
      </c>
    </row>
    <row r="387" spans="1:12" ht="13.8" x14ac:dyDescent="0.3">
      <c r="A387" s="38" t="s">
        <v>2083</v>
      </c>
      <c r="B387" s="25" t="s">
        <v>1538</v>
      </c>
      <c r="C387" s="22" t="s">
        <v>1539</v>
      </c>
      <c r="D387" s="21">
        <v>45108</v>
      </c>
      <c r="E387" s="25" t="s">
        <v>2</v>
      </c>
      <c r="F387" s="26">
        <v>30</v>
      </c>
      <c r="G387" s="25">
        <v>0</v>
      </c>
      <c r="H387" s="27">
        <v>0.41</v>
      </c>
      <c r="I387" s="27">
        <f>_xlfn.XLOOKUP($B387,[1]Q3!$B:$B,[1]Q3!$L:$L)</f>
        <v>0.41</v>
      </c>
      <c r="J387" s="27">
        <f t="shared" ref="J387:J450" si="12">IF($N$1=D387,"NEW",IF(OR(ISTEXT(I387),I387="-"),"-",I387-H387))</f>
        <v>0</v>
      </c>
      <c r="K387" s="27">
        <f t="shared" ref="K387:K450" si="13">IF(ISERROR(I387),H387,IF(OR(J387="-",J387=0),H387,IF(ISNUMBER(L387),I387/L387,I387)))</f>
        <v>0.41</v>
      </c>
      <c r="L387" s="22" t="str">
        <f>IF(VLOOKUP($B387,[1]Q3!$B:$J,8,FALSE)="Sys Lim",_xlfn.LET(_xlpm.x,_xlfn.XLOOKUP($B387,[1]Q3!$B:$B,[1]Q3!$J:$J),IF(_xlpm.x="","",_xlpm.x)),"")</f>
        <v/>
      </c>
    </row>
    <row r="388" spans="1:12" ht="13.8" x14ac:dyDescent="0.3">
      <c r="A388" s="38" t="s">
        <v>2083</v>
      </c>
      <c r="B388" s="25" t="s">
        <v>1540</v>
      </c>
      <c r="C388" s="22" t="s">
        <v>1541</v>
      </c>
      <c r="D388" s="21">
        <v>45108</v>
      </c>
      <c r="E388" s="25" t="s">
        <v>2</v>
      </c>
      <c r="F388" s="26">
        <v>30</v>
      </c>
      <c r="G388" s="25">
        <v>0</v>
      </c>
      <c r="H388" s="27">
        <v>15.1</v>
      </c>
      <c r="I388" s="27">
        <f>_xlfn.XLOOKUP($B388,[1]Q3!$B:$B,[1]Q3!$L:$L)</f>
        <v>4.8</v>
      </c>
      <c r="J388" s="27">
        <f t="shared" si="12"/>
        <v>-10.3</v>
      </c>
      <c r="K388" s="27">
        <f t="shared" si="13"/>
        <v>4.8</v>
      </c>
      <c r="L388" s="22" t="str">
        <f>IF(VLOOKUP($B388,[1]Q3!$B:$J,8,FALSE)="Sys Lim",_xlfn.LET(_xlpm.x,_xlfn.XLOOKUP($B388,[1]Q3!$B:$B,[1]Q3!$J:$J),IF(_xlpm.x="","",_xlpm.x)),"")</f>
        <v/>
      </c>
    </row>
    <row r="389" spans="1:12" ht="13.8" x14ac:dyDescent="0.3">
      <c r="A389" s="38" t="s">
        <v>2083</v>
      </c>
      <c r="B389" s="25" t="s">
        <v>1542</v>
      </c>
      <c r="C389" s="22" t="s">
        <v>1543</v>
      </c>
      <c r="D389" s="21">
        <v>45108</v>
      </c>
      <c r="E389" s="25" t="s">
        <v>2</v>
      </c>
      <c r="F389" s="26">
        <v>30</v>
      </c>
      <c r="G389" s="25">
        <v>0</v>
      </c>
      <c r="H389" s="27">
        <v>0.48</v>
      </c>
      <c r="I389" s="27">
        <f>_xlfn.XLOOKUP($B389,[1]Q3!$B:$B,[1]Q3!$L:$L)</f>
        <v>0.48</v>
      </c>
      <c r="J389" s="27">
        <f t="shared" si="12"/>
        <v>0</v>
      </c>
      <c r="K389" s="27">
        <f t="shared" si="13"/>
        <v>0.48</v>
      </c>
      <c r="L389" s="22" t="str">
        <f>IF(VLOOKUP($B389,[1]Q3!$B:$J,8,FALSE)="Sys Lim",_xlfn.LET(_xlpm.x,_xlfn.XLOOKUP($B389,[1]Q3!$B:$B,[1]Q3!$J:$J),IF(_xlpm.x="","",_xlpm.x)),"")</f>
        <v/>
      </c>
    </row>
    <row r="390" spans="1:12" ht="13.8" x14ac:dyDescent="0.3">
      <c r="A390" s="38" t="s">
        <v>2083</v>
      </c>
      <c r="B390" s="25" t="s">
        <v>292</v>
      </c>
      <c r="C390" s="22" t="s">
        <v>293</v>
      </c>
      <c r="D390" s="21">
        <v>37622</v>
      </c>
      <c r="E390" s="25" t="s">
        <v>2</v>
      </c>
      <c r="F390" s="26">
        <v>30</v>
      </c>
      <c r="G390" s="25" t="s">
        <v>2076</v>
      </c>
      <c r="H390" s="27">
        <v>0.4</v>
      </c>
      <c r="I390" s="27">
        <f>_xlfn.XLOOKUP($B390,[1]Q3!$B:$B,[1]Q3!$L:$L)</f>
        <v>0.39</v>
      </c>
      <c r="J390" s="27">
        <f t="shared" si="12"/>
        <v>-1.0000000000000009E-2</v>
      </c>
      <c r="K390" s="27">
        <f t="shared" si="13"/>
        <v>0.39</v>
      </c>
      <c r="L390" s="22" t="str">
        <f>IF(VLOOKUP($B390,[1]Q3!$B:$J,8,FALSE)="Sys Lim",_xlfn.LET(_xlpm.x,_xlfn.XLOOKUP($B390,[1]Q3!$B:$B,[1]Q3!$J:$J),IF(_xlpm.x="","",_xlpm.x)),"")</f>
        <v/>
      </c>
    </row>
    <row r="391" spans="1:12" ht="13.8" x14ac:dyDescent="0.3">
      <c r="A391" s="38" t="s">
        <v>2083</v>
      </c>
      <c r="B391" s="25" t="s">
        <v>294</v>
      </c>
      <c r="C391" s="22" t="s">
        <v>295</v>
      </c>
      <c r="D391" s="21">
        <v>44197</v>
      </c>
      <c r="E391" s="25" t="s">
        <v>2</v>
      </c>
      <c r="F391" s="26">
        <v>9</v>
      </c>
      <c r="G391" s="25" t="s">
        <v>2076</v>
      </c>
      <c r="H391" s="27">
        <v>495.55</v>
      </c>
      <c r="I391" s="27">
        <f>_xlfn.XLOOKUP($B391,[1]Q3!$B:$B,[1]Q3!$L:$L)</f>
        <v>510.65</v>
      </c>
      <c r="J391" s="27">
        <f t="shared" si="12"/>
        <v>15.099999999999966</v>
      </c>
      <c r="K391" s="27">
        <f t="shared" si="13"/>
        <v>510.65</v>
      </c>
      <c r="L391" s="22" t="str">
        <f>IF(VLOOKUP($B391,[1]Q3!$B:$J,8,FALSE)="Sys Lim",_xlfn.LET(_xlpm.x,_xlfn.XLOOKUP($B391,[1]Q3!$B:$B,[1]Q3!$J:$J),IF(_xlpm.x="","",_xlpm.x)),"")</f>
        <v/>
      </c>
    </row>
    <row r="392" spans="1:12" ht="13.8" x14ac:dyDescent="0.3">
      <c r="A392" s="38" t="s">
        <v>2083</v>
      </c>
      <c r="B392" s="25" t="s">
        <v>296</v>
      </c>
      <c r="C392" s="22" t="s">
        <v>297</v>
      </c>
      <c r="D392" s="21">
        <v>40544</v>
      </c>
      <c r="E392" s="25" t="s">
        <v>2</v>
      </c>
      <c r="F392" s="26">
        <v>30</v>
      </c>
      <c r="G392" s="25">
        <v>0</v>
      </c>
      <c r="H392" s="27">
        <v>2205.83</v>
      </c>
      <c r="I392" s="27">
        <f>_xlfn.XLOOKUP($B392,[1]Q3!$B:$B,[1]Q3!$L:$L)</f>
        <v>2205.8000000000002</v>
      </c>
      <c r="J392" s="27">
        <f t="shared" si="12"/>
        <v>-2.9999999999745341E-2</v>
      </c>
      <c r="K392" s="27">
        <f t="shared" si="13"/>
        <v>2205.8000000000002</v>
      </c>
      <c r="L392" s="22" t="str">
        <f>IF(VLOOKUP($B392,[1]Q3!$B:$J,8,FALSE)="Sys Lim",_xlfn.LET(_xlpm.x,_xlfn.XLOOKUP($B392,[1]Q3!$B:$B,[1]Q3!$J:$J),IF(_xlpm.x="","",_xlpm.x)),"")</f>
        <v/>
      </c>
    </row>
    <row r="393" spans="1:12" ht="13.8" x14ac:dyDescent="0.3">
      <c r="A393" s="38" t="s">
        <v>2083</v>
      </c>
      <c r="B393" s="25" t="s">
        <v>1836</v>
      </c>
      <c r="C393" s="22" t="s">
        <v>1837</v>
      </c>
      <c r="D393" s="21">
        <v>45931</v>
      </c>
      <c r="E393" s="25" t="s">
        <v>2</v>
      </c>
      <c r="F393" s="26">
        <v>30</v>
      </c>
      <c r="G393" s="25">
        <v>0</v>
      </c>
      <c r="H393" s="27">
        <v>0.32</v>
      </c>
      <c r="I393" s="27">
        <f>_xlfn.XLOOKUP($B393,[1]Q3!$B:$B,[1]Q3!$L:$L)</f>
        <v>0.32</v>
      </c>
      <c r="J393" s="27">
        <f t="shared" si="12"/>
        <v>0</v>
      </c>
      <c r="K393" s="27">
        <f t="shared" si="13"/>
        <v>0.32</v>
      </c>
      <c r="L393" s="22" t="str">
        <f>IF(VLOOKUP($B393,[1]Q3!$B:$J,8,FALSE)="Sys Lim",_xlfn.LET(_xlpm.x,_xlfn.XLOOKUP($B393,[1]Q3!$B:$B,[1]Q3!$J:$J),IF(_xlpm.x="","",_xlpm.x)),"")</f>
        <v/>
      </c>
    </row>
    <row r="394" spans="1:12" ht="13.8" x14ac:dyDescent="0.3">
      <c r="A394" s="38" t="s">
        <v>2083</v>
      </c>
      <c r="B394" s="25" t="s">
        <v>1544</v>
      </c>
      <c r="C394" s="22" t="s">
        <v>1545</v>
      </c>
      <c r="D394" s="21">
        <v>45108</v>
      </c>
      <c r="E394" s="25" t="s">
        <v>2</v>
      </c>
      <c r="F394" s="26">
        <v>9</v>
      </c>
      <c r="G394" s="25" t="s">
        <v>2076</v>
      </c>
      <c r="H394" s="27">
        <v>0.03</v>
      </c>
      <c r="I394" s="27">
        <f>_xlfn.XLOOKUP($B394,[1]Q3!$B:$B,[1]Q3!$L:$L)</f>
        <v>0.03</v>
      </c>
      <c r="J394" s="27">
        <f t="shared" si="12"/>
        <v>0</v>
      </c>
      <c r="K394" s="27">
        <f t="shared" si="13"/>
        <v>0.03</v>
      </c>
      <c r="L394" s="22" t="str">
        <f>IF(VLOOKUP($B394,[1]Q3!$B:$J,8,FALSE)="Sys Lim",_xlfn.LET(_xlpm.x,_xlfn.XLOOKUP($B394,[1]Q3!$B:$B,[1]Q3!$J:$J),IF(_xlpm.x="","",_xlpm.x)),"")</f>
        <v/>
      </c>
    </row>
    <row r="395" spans="1:12" ht="13.8" x14ac:dyDescent="0.3">
      <c r="A395" s="38" t="s">
        <v>2083</v>
      </c>
      <c r="B395" s="25" t="s">
        <v>298</v>
      </c>
      <c r="C395" s="22" t="s">
        <v>299</v>
      </c>
      <c r="D395" s="21">
        <v>33970</v>
      </c>
      <c r="E395" s="25" t="s">
        <v>2</v>
      </c>
      <c r="F395" s="26">
        <v>30</v>
      </c>
      <c r="G395" s="25">
        <v>0</v>
      </c>
      <c r="H395" s="27">
        <v>0.34</v>
      </c>
      <c r="I395" s="27">
        <f>_xlfn.XLOOKUP($B395,[1]Q3!$B:$B,[1]Q3!$L:$L)</f>
        <v>0.28999999999999998</v>
      </c>
      <c r="J395" s="27">
        <f t="shared" si="12"/>
        <v>-5.0000000000000044E-2</v>
      </c>
      <c r="K395" s="27">
        <f t="shared" si="13"/>
        <v>0.28999999999999998</v>
      </c>
      <c r="L395" s="22" t="str">
        <f>IF(VLOOKUP($B395,[1]Q3!$B:$J,8,FALSE)="Sys Lim",_xlfn.LET(_xlpm.x,_xlfn.XLOOKUP($B395,[1]Q3!$B:$B,[1]Q3!$J:$J),IF(_xlpm.x="","",_xlpm.x)),"")</f>
        <v/>
      </c>
    </row>
    <row r="396" spans="1:12" ht="13.8" x14ac:dyDescent="0.3">
      <c r="A396" s="38" t="s">
        <v>2083</v>
      </c>
      <c r="B396" s="25" t="s">
        <v>1272</v>
      </c>
      <c r="C396" s="22" t="s">
        <v>1273</v>
      </c>
      <c r="D396" s="21">
        <v>45108</v>
      </c>
      <c r="E396" s="25" t="s">
        <v>2</v>
      </c>
      <c r="F396" s="26">
        <v>9</v>
      </c>
      <c r="G396" s="25">
        <v>0</v>
      </c>
      <c r="H396" s="27">
        <v>0.26</v>
      </c>
      <c r="I396" s="27">
        <f>_xlfn.XLOOKUP($B396,[1]Q3!$B:$B,[1]Q3!$L:$L)</f>
        <v>0.22</v>
      </c>
      <c r="J396" s="27">
        <f t="shared" si="12"/>
        <v>-4.0000000000000008E-2</v>
      </c>
      <c r="K396" s="27">
        <f t="shared" si="13"/>
        <v>0.22</v>
      </c>
      <c r="L396" s="22" t="str">
        <f>IF(VLOOKUP($B396,[1]Q3!$B:$J,8,FALSE)="Sys Lim",_xlfn.LET(_xlpm.x,_xlfn.XLOOKUP($B396,[1]Q3!$B:$B,[1]Q3!$J:$J),IF(_xlpm.x="","",_xlpm.x)),"")</f>
        <v/>
      </c>
    </row>
    <row r="397" spans="1:12" ht="13.8" x14ac:dyDescent="0.3">
      <c r="A397" s="38" t="s">
        <v>2083</v>
      </c>
      <c r="B397" s="25" t="s">
        <v>1274</v>
      </c>
      <c r="C397" s="22" t="s">
        <v>1412</v>
      </c>
      <c r="D397" s="21">
        <v>45108</v>
      </c>
      <c r="E397" s="25" t="s">
        <v>2</v>
      </c>
      <c r="F397" s="26">
        <v>9</v>
      </c>
      <c r="G397" s="25">
        <v>0</v>
      </c>
      <c r="H397" s="27">
        <v>0.9</v>
      </c>
      <c r="I397" s="27">
        <f>_xlfn.XLOOKUP($B397,[1]Q3!$B:$B,[1]Q3!$L:$L)</f>
        <v>0.91</v>
      </c>
      <c r="J397" s="27">
        <f t="shared" si="12"/>
        <v>1.0000000000000009E-2</v>
      </c>
      <c r="K397" s="27">
        <f t="shared" si="13"/>
        <v>0.91</v>
      </c>
      <c r="L397" s="22" t="str">
        <f>IF(VLOOKUP($B397,[1]Q3!$B:$J,8,FALSE)="Sys Lim",_xlfn.LET(_xlpm.x,_xlfn.XLOOKUP($B397,[1]Q3!$B:$B,[1]Q3!$J:$J),IF(_xlpm.x="","",_xlpm.x)),"")</f>
        <v/>
      </c>
    </row>
    <row r="398" spans="1:12" ht="13.8" x14ac:dyDescent="0.3">
      <c r="A398" s="38" t="s">
        <v>2083</v>
      </c>
      <c r="B398" s="25" t="s">
        <v>300</v>
      </c>
      <c r="C398" s="22" t="s">
        <v>301</v>
      </c>
      <c r="D398" s="21">
        <v>39814</v>
      </c>
      <c r="E398" s="25" t="s">
        <v>2</v>
      </c>
      <c r="F398" s="26">
        <v>30</v>
      </c>
      <c r="G398" s="25" t="s">
        <v>2076</v>
      </c>
      <c r="H398" s="27">
        <v>35.72</v>
      </c>
      <c r="I398" s="27">
        <f>_xlfn.XLOOKUP($B398,[1]Q3!$B:$B,[1]Q3!$L:$L)</f>
        <v>37.43</v>
      </c>
      <c r="J398" s="27">
        <f t="shared" si="12"/>
        <v>1.7100000000000009</v>
      </c>
      <c r="K398" s="27">
        <f t="shared" si="13"/>
        <v>37.43</v>
      </c>
      <c r="L398" s="22" t="str">
        <f>IF(VLOOKUP($B398,[1]Q3!$B:$J,8,FALSE)="Sys Lim",_xlfn.LET(_xlpm.x,_xlfn.XLOOKUP($B398,[1]Q3!$B:$B,[1]Q3!$J:$J),IF(_xlpm.x="","",_xlpm.x)),"")</f>
        <v/>
      </c>
    </row>
    <row r="399" spans="1:12" ht="13.8" x14ac:dyDescent="0.3">
      <c r="A399" s="38" t="s">
        <v>2083</v>
      </c>
      <c r="B399" s="25" t="s">
        <v>883</v>
      </c>
      <c r="C399" s="22" t="s">
        <v>884</v>
      </c>
      <c r="D399" s="21">
        <v>38353</v>
      </c>
      <c r="E399" s="25" t="s">
        <v>2</v>
      </c>
      <c r="F399" s="26">
        <v>9</v>
      </c>
      <c r="G399" s="25" t="s">
        <v>2076</v>
      </c>
      <c r="H399" s="27">
        <v>39.950000000000003</v>
      </c>
      <c r="I399" s="27">
        <f>_xlfn.XLOOKUP($B399,[1]Q3!$B:$B,[1]Q3!$L:$L)</f>
        <v>41.49</v>
      </c>
      <c r="J399" s="27">
        <f t="shared" si="12"/>
        <v>1.5399999999999991</v>
      </c>
      <c r="K399" s="27">
        <f t="shared" si="13"/>
        <v>41.49</v>
      </c>
      <c r="L399" s="22" t="str">
        <f>IF(VLOOKUP($B399,[1]Q3!$B:$J,8,FALSE)="Sys Lim",_xlfn.LET(_xlpm.x,_xlfn.XLOOKUP($B399,[1]Q3!$B:$B,[1]Q3!$J:$J),IF(_xlpm.x="","",_xlpm.x)),"")</f>
        <v/>
      </c>
    </row>
    <row r="400" spans="1:12" ht="13.8" x14ac:dyDescent="0.3">
      <c r="A400" s="38" t="s">
        <v>2083</v>
      </c>
      <c r="B400" s="25" t="s">
        <v>1275</v>
      </c>
      <c r="C400" s="22" t="s">
        <v>1276</v>
      </c>
      <c r="D400" s="21">
        <v>44835</v>
      </c>
      <c r="E400" s="25" t="s">
        <v>2</v>
      </c>
      <c r="F400" s="26">
        <v>30</v>
      </c>
      <c r="G400" s="25" t="s">
        <v>2076</v>
      </c>
      <c r="H400" s="27">
        <v>32.19</v>
      </c>
      <c r="I400" s="27">
        <f>_xlfn.XLOOKUP($B400,[1]Q3!$B:$B,[1]Q3!$L:$L)</f>
        <v>20.329999999999998</v>
      </c>
      <c r="J400" s="27">
        <f t="shared" si="12"/>
        <v>-11.86</v>
      </c>
      <c r="K400" s="27">
        <f t="shared" si="13"/>
        <v>20.329999999999998</v>
      </c>
      <c r="L400" s="22" t="str">
        <f>IF(VLOOKUP($B400,[1]Q3!$B:$J,8,FALSE)="Sys Lim",_xlfn.LET(_xlpm.x,_xlfn.XLOOKUP($B400,[1]Q3!$B:$B,[1]Q3!$J:$J),IF(_xlpm.x="","",_xlpm.x)),"")</f>
        <v/>
      </c>
    </row>
    <row r="401" spans="1:12" ht="13.8" x14ac:dyDescent="0.3">
      <c r="A401" s="38" t="s">
        <v>2083</v>
      </c>
      <c r="B401" s="25" t="s">
        <v>1759</v>
      </c>
      <c r="C401" s="22" t="s">
        <v>1760</v>
      </c>
      <c r="D401" s="21">
        <v>45748</v>
      </c>
      <c r="E401" s="25" t="s">
        <v>2</v>
      </c>
      <c r="F401" s="26">
        <v>30</v>
      </c>
      <c r="G401" s="25">
        <v>0</v>
      </c>
      <c r="H401" s="27">
        <v>0.02</v>
      </c>
      <c r="I401" s="27">
        <f>_xlfn.XLOOKUP($B401,[1]Q3!$B:$B,[1]Q3!$L:$L)</f>
        <v>0.02</v>
      </c>
      <c r="J401" s="27">
        <f t="shared" si="12"/>
        <v>0</v>
      </c>
      <c r="K401" s="27">
        <f t="shared" si="13"/>
        <v>0.02</v>
      </c>
      <c r="L401" s="22" t="str">
        <f>IF(VLOOKUP($B401,[1]Q3!$B:$J,8,FALSE)="Sys Lim",_xlfn.LET(_xlpm.x,_xlfn.XLOOKUP($B401,[1]Q3!$B:$B,[1]Q3!$J:$J),IF(_xlpm.x="","",_xlpm.x)),"")</f>
        <v/>
      </c>
    </row>
    <row r="402" spans="1:12" ht="13.8" x14ac:dyDescent="0.3">
      <c r="A402" s="38" t="s">
        <v>2083</v>
      </c>
      <c r="B402" s="25" t="s">
        <v>1546</v>
      </c>
      <c r="C402" s="22" t="s">
        <v>1547</v>
      </c>
      <c r="D402" s="21">
        <v>45292</v>
      </c>
      <c r="E402" s="25" t="s">
        <v>2</v>
      </c>
      <c r="F402" s="26">
        <v>9</v>
      </c>
      <c r="G402" s="25">
        <v>0</v>
      </c>
      <c r="H402" s="27">
        <v>0.47</v>
      </c>
      <c r="I402" s="27">
        <f>_xlfn.XLOOKUP($B402,[1]Q3!$B:$B,[1]Q3!$L:$L)</f>
        <v>0.5</v>
      </c>
      <c r="J402" s="27">
        <f t="shared" si="12"/>
        <v>3.0000000000000027E-2</v>
      </c>
      <c r="K402" s="27">
        <f t="shared" si="13"/>
        <v>0.5</v>
      </c>
      <c r="L402" s="22" t="str">
        <f>IF(VLOOKUP($B402,[1]Q3!$B:$J,8,FALSE)="Sys Lim",_xlfn.LET(_xlpm.x,_xlfn.XLOOKUP($B402,[1]Q3!$B:$B,[1]Q3!$J:$J),IF(_xlpm.x="","",_xlpm.x)),"")</f>
        <v/>
      </c>
    </row>
    <row r="403" spans="1:12" ht="13.8" x14ac:dyDescent="0.3">
      <c r="A403" s="38" t="s">
        <v>2083</v>
      </c>
      <c r="B403" s="25" t="s">
        <v>1277</v>
      </c>
      <c r="C403" s="22" t="s">
        <v>1278</v>
      </c>
      <c r="D403" s="21">
        <v>45108</v>
      </c>
      <c r="E403" s="25" t="s">
        <v>2</v>
      </c>
      <c r="F403" s="26">
        <v>30</v>
      </c>
      <c r="G403" s="25">
        <v>0</v>
      </c>
      <c r="H403" s="27">
        <v>2451.48</v>
      </c>
      <c r="I403" s="27">
        <f>_xlfn.XLOOKUP($B403,[1]Q3!$B:$B,[1]Q3!$L:$L)</f>
        <v>2549.5300000000002</v>
      </c>
      <c r="J403" s="27">
        <f t="shared" si="12"/>
        <v>98.050000000000182</v>
      </c>
      <c r="K403" s="27">
        <f t="shared" si="13"/>
        <v>2549.5300000000002</v>
      </c>
      <c r="L403" s="22" t="str">
        <f>IF(VLOOKUP($B403,[1]Q3!$B:$J,8,FALSE)="Sys Lim",_xlfn.LET(_xlpm.x,_xlfn.XLOOKUP($B403,[1]Q3!$B:$B,[1]Q3!$J:$J),IF(_xlpm.x="","",_xlpm.x)),"")</f>
        <v/>
      </c>
    </row>
    <row r="404" spans="1:12" ht="13.8" x14ac:dyDescent="0.3">
      <c r="A404" s="38" t="s">
        <v>2083</v>
      </c>
      <c r="B404" s="25" t="s">
        <v>302</v>
      </c>
      <c r="C404" s="22" t="s">
        <v>1978</v>
      </c>
      <c r="D404" s="21">
        <v>43739</v>
      </c>
      <c r="E404" s="25" t="s">
        <v>2</v>
      </c>
      <c r="F404" s="26">
        <v>30</v>
      </c>
      <c r="G404" s="25" t="s">
        <v>2076</v>
      </c>
      <c r="H404" s="27">
        <v>3.25</v>
      </c>
      <c r="I404" s="27">
        <f>_xlfn.XLOOKUP($B404,[1]Q3!$B:$B,[1]Q3!$L:$L)</f>
        <v>3.46</v>
      </c>
      <c r="J404" s="27">
        <f t="shared" si="12"/>
        <v>0.20999999999999996</v>
      </c>
      <c r="K404" s="27">
        <f t="shared" si="13"/>
        <v>3.46</v>
      </c>
      <c r="L404" s="22" t="str">
        <f>IF(VLOOKUP($B404,[1]Q3!$B:$J,8,FALSE)="Sys Lim",_xlfn.LET(_xlpm.x,_xlfn.XLOOKUP($B404,[1]Q3!$B:$B,[1]Q3!$J:$J),IF(_xlpm.x="","",_xlpm.x)),"")</f>
        <v/>
      </c>
    </row>
    <row r="405" spans="1:12" ht="13.8" x14ac:dyDescent="0.3">
      <c r="A405" s="38" t="s">
        <v>2083</v>
      </c>
      <c r="B405" s="25" t="s">
        <v>303</v>
      </c>
      <c r="C405" s="22" t="s">
        <v>1979</v>
      </c>
      <c r="D405" s="21">
        <v>43739</v>
      </c>
      <c r="E405" s="25" t="s">
        <v>2</v>
      </c>
      <c r="F405" s="26">
        <v>30</v>
      </c>
      <c r="G405" s="25" t="s">
        <v>2076</v>
      </c>
      <c r="H405" s="27">
        <v>3.32</v>
      </c>
      <c r="I405" s="27">
        <f>_xlfn.XLOOKUP($B405,[1]Q3!$B:$B,[1]Q3!$L:$L)</f>
        <v>3.56</v>
      </c>
      <c r="J405" s="27">
        <f t="shared" si="12"/>
        <v>0.24000000000000021</v>
      </c>
      <c r="K405" s="27">
        <f t="shared" si="13"/>
        <v>3.56</v>
      </c>
      <c r="L405" s="22" t="str">
        <f>IF(VLOOKUP($B405,[1]Q3!$B:$J,8,FALSE)="Sys Lim",_xlfn.LET(_xlpm.x,_xlfn.XLOOKUP($B405,[1]Q3!$B:$B,[1]Q3!$J:$J),IF(_xlpm.x="","",_xlpm.x)),"")</f>
        <v/>
      </c>
    </row>
    <row r="406" spans="1:12" ht="13.8" x14ac:dyDescent="0.3">
      <c r="A406" s="38" t="s">
        <v>2083</v>
      </c>
      <c r="B406" s="25" t="s">
        <v>304</v>
      </c>
      <c r="C406" s="22" t="s">
        <v>305</v>
      </c>
      <c r="D406" s="21">
        <v>31413</v>
      </c>
      <c r="E406" s="25" t="s">
        <v>2</v>
      </c>
      <c r="F406" s="26">
        <v>30</v>
      </c>
      <c r="G406" s="25">
        <v>0</v>
      </c>
      <c r="H406" s="27">
        <v>1765.57</v>
      </c>
      <c r="I406" s="27">
        <f>_xlfn.XLOOKUP($B406,[1]Q3!$B:$B,[1]Q3!$L:$L)</f>
        <v>1841.26</v>
      </c>
      <c r="J406" s="27">
        <f t="shared" si="12"/>
        <v>75.690000000000055</v>
      </c>
      <c r="K406" s="27">
        <f t="shared" si="13"/>
        <v>1841.26</v>
      </c>
      <c r="L406" s="22" t="str">
        <f>IF(VLOOKUP($B406,[1]Q3!$B:$J,8,FALSE)="Sys Lim",_xlfn.LET(_xlpm.x,_xlfn.XLOOKUP($B406,[1]Q3!$B:$B,[1]Q3!$J:$J),IF(_xlpm.x="","",_xlpm.x)),"")</f>
        <v/>
      </c>
    </row>
    <row r="407" spans="1:12" ht="13.8" x14ac:dyDescent="0.3">
      <c r="A407" s="38" t="s">
        <v>2083</v>
      </c>
      <c r="B407" s="25" t="s">
        <v>306</v>
      </c>
      <c r="C407" s="22" t="s">
        <v>1980</v>
      </c>
      <c r="D407" s="21">
        <v>44378</v>
      </c>
      <c r="E407" s="25" t="s">
        <v>2</v>
      </c>
      <c r="F407" s="26">
        <v>30</v>
      </c>
      <c r="G407" s="25" t="s">
        <v>2076</v>
      </c>
      <c r="H407" s="27">
        <v>140.71</v>
      </c>
      <c r="I407" s="27">
        <f>_xlfn.XLOOKUP($B407,[1]Q3!$B:$B,[1]Q3!$L:$L)</f>
        <v>145.31</v>
      </c>
      <c r="J407" s="27">
        <f t="shared" si="12"/>
        <v>4.5999999999999943</v>
      </c>
      <c r="K407" s="27">
        <f t="shared" si="13"/>
        <v>145.31</v>
      </c>
      <c r="L407" s="22" t="str">
        <f>IF(VLOOKUP($B407,[1]Q3!$B:$J,8,FALSE)="Sys Lim",_xlfn.LET(_xlpm.x,_xlfn.XLOOKUP($B407,[1]Q3!$B:$B,[1]Q3!$J:$J),IF(_xlpm.x="","",_xlpm.x)),"")</f>
        <v/>
      </c>
    </row>
    <row r="408" spans="1:12" ht="13.8" x14ac:dyDescent="0.3">
      <c r="A408" s="38" t="s">
        <v>2083</v>
      </c>
      <c r="B408" s="25" t="s">
        <v>307</v>
      </c>
      <c r="C408" s="22" t="s">
        <v>1981</v>
      </c>
      <c r="D408" s="21">
        <v>44562</v>
      </c>
      <c r="E408" s="25" t="s">
        <v>2</v>
      </c>
      <c r="F408" s="26">
        <v>30</v>
      </c>
      <c r="G408" s="25">
        <v>0</v>
      </c>
      <c r="H408" s="27">
        <v>39.950000000000003</v>
      </c>
      <c r="I408" s="27">
        <f>_xlfn.XLOOKUP($B408,[1]Q3!$B:$B,[1]Q3!$L:$L)</f>
        <v>42.06</v>
      </c>
      <c r="J408" s="27">
        <f t="shared" si="12"/>
        <v>2.1099999999999994</v>
      </c>
      <c r="K408" s="27">
        <f t="shared" si="13"/>
        <v>42.06</v>
      </c>
      <c r="L408" s="22" t="str">
        <f>IF(VLOOKUP($B408,[1]Q3!$B:$J,8,FALSE)="Sys Lim",_xlfn.LET(_xlpm.x,_xlfn.XLOOKUP($B408,[1]Q3!$B:$B,[1]Q3!$J:$J),IF(_xlpm.x="","",_xlpm.x)),"")</f>
        <v/>
      </c>
    </row>
    <row r="409" spans="1:12" ht="13.8" x14ac:dyDescent="0.3">
      <c r="A409" s="38" t="s">
        <v>2083</v>
      </c>
      <c r="B409" s="25" t="s">
        <v>885</v>
      </c>
      <c r="C409" s="22" t="s">
        <v>886</v>
      </c>
      <c r="D409" s="21">
        <v>39814</v>
      </c>
      <c r="E409" s="25" t="s">
        <v>2</v>
      </c>
      <c r="F409" s="26">
        <v>9</v>
      </c>
      <c r="G409" s="25" t="s">
        <v>2076</v>
      </c>
      <c r="H409" s="27">
        <v>0.03</v>
      </c>
      <c r="I409" s="27">
        <f>_xlfn.XLOOKUP($B409,[1]Q3!$B:$B,[1]Q3!$L:$L)</f>
        <v>0.03</v>
      </c>
      <c r="J409" s="27">
        <f t="shared" si="12"/>
        <v>0</v>
      </c>
      <c r="K409" s="27">
        <f t="shared" si="13"/>
        <v>0.03</v>
      </c>
      <c r="L409" s="22" t="str">
        <f>IF(VLOOKUP($B409,[1]Q3!$B:$J,8,FALSE)="Sys Lim",_xlfn.LET(_xlpm.x,_xlfn.XLOOKUP($B409,[1]Q3!$B:$B,[1]Q3!$J:$J),IF(_xlpm.x="","",_xlpm.x)),"")</f>
        <v/>
      </c>
    </row>
    <row r="410" spans="1:12" ht="13.8" x14ac:dyDescent="0.3">
      <c r="A410" s="38" t="s">
        <v>2083</v>
      </c>
      <c r="B410" s="25" t="s">
        <v>1279</v>
      </c>
      <c r="C410" s="22" t="s">
        <v>1904</v>
      </c>
      <c r="D410" s="21">
        <v>45108</v>
      </c>
      <c r="E410" s="25" t="s">
        <v>2</v>
      </c>
      <c r="F410" s="26">
        <v>30</v>
      </c>
      <c r="G410" s="25" t="s">
        <v>2076</v>
      </c>
      <c r="H410" s="27">
        <v>22.3</v>
      </c>
      <c r="I410" s="27">
        <f>_xlfn.XLOOKUP($B410,[1]Q3!$B:$B,[1]Q3!$L:$L)</f>
        <v>22.94</v>
      </c>
      <c r="J410" s="27">
        <f t="shared" si="12"/>
        <v>0.64000000000000057</v>
      </c>
      <c r="K410" s="27">
        <f t="shared" si="13"/>
        <v>22.94</v>
      </c>
      <c r="L410" s="22" t="str">
        <f>IF(VLOOKUP($B410,[1]Q3!$B:$J,8,FALSE)="Sys Lim",_xlfn.LET(_xlpm.x,_xlfn.XLOOKUP($B410,[1]Q3!$B:$B,[1]Q3!$J:$J),IF(_xlpm.x="","",_xlpm.x)),"")</f>
        <v/>
      </c>
    </row>
    <row r="411" spans="1:12" ht="13.8" x14ac:dyDescent="0.3">
      <c r="A411" s="38" t="s">
        <v>2083</v>
      </c>
      <c r="B411" s="25" t="s">
        <v>1413</v>
      </c>
      <c r="C411" s="22" t="s">
        <v>1414</v>
      </c>
      <c r="D411" s="21">
        <v>45566</v>
      </c>
      <c r="E411" s="25" t="s">
        <v>2</v>
      </c>
      <c r="F411" s="26">
        <v>9</v>
      </c>
      <c r="G411" s="25">
        <v>0</v>
      </c>
      <c r="H411" s="27">
        <v>0.01</v>
      </c>
      <c r="I411" s="27">
        <f>_xlfn.XLOOKUP($B411,[1]Q3!$B:$B,[1]Q3!$L:$L)</f>
        <v>0.01</v>
      </c>
      <c r="J411" s="27">
        <f t="shared" si="12"/>
        <v>0</v>
      </c>
      <c r="K411" s="27">
        <f t="shared" si="13"/>
        <v>0.01</v>
      </c>
      <c r="L411" s="22" t="str">
        <f>IF(VLOOKUP($B411,[1]Q3!$B:$J,8,FALSE)="Sys Lim",_xlfn.LET(_xlpm.x,_xlfn.XLOOKUP($B411,[1]Q3!$B:$B,[1]Q3!$J:$J),IF(_xlpm.x="","",_xlpm.x)),"")</f>
        <v/>
      </c>
    </row>
    <row r="412" spans="1:12" ht="13.8" x14ac:dyDescent="0.3">
      <c r="A412" s="38" t="s">
        <v>2083</v>
      </c>
      <c r="B412" s="25" t="s">
        <v>1415</v>
      </c>
      <c r="C412" s="22" t="s">
        <v>1416</v>
      </c>
      <c r="D412" s="21">
        <v>45566</v>
      </c>
      <c r="E412" s="25" t="s">
        <v>2</v>
      </c>
      <c r="F412" s="26">
        <v>9</v>
      </c>
      <c r="G412" s="25" t="s">
        <v>2076</v>
      </c>
      <c r="H412" s="27">
        <v>0.03</v>
      </c>
      <c r="I412" s="27">
        <f>_xlfn.XLOOKUP($B412,[1]Q3!$B:$B,[1]Q3!$L:$L)</f>
        <v>0.02</v>
      </c>
      <c r="J412" s="27">
        <f t="shared" si="12"/>
        <v>-9.9999999999999985E-3</v>
      </c>
      <c r="K412" s="27">
        <f t="shared" si="13"/>
        <v>0.02</v>
      </c>
      <c r="L412" s="22" t="str">
        <f>IF(VLOOKUP($B412,[1]Q3!$B:$J,8,FALSE)="Sys Lim",_xlfn.LET(_xlpm.x,_xlfn.XLOOKUP($B412,[1]Q3!$B:$B,[1]Q3!$J:$J),IF(_xlpm.x="","",_xlpm.x)),"")</f>
        <v/>
      </c>
    </row>
    <row r="413" spans="1:12" ht="13.8" x14ac:dyDescent="0.3">
      <c r="A413" s="38" t="s">
        <v>2083</v>
      </c>
      <c r="B413" s="25" t="s">
        <v>1417</v>
      </c>
      <c r="C413" s="22" t="s">
        <v>1418</v>
      </c>
      <c r="D413" s="21">
        <v>45566</v>
      </c>
      <c r="E413" s="25" t="s">
        <v>2</v>
      </c>
      <c r="F413" s="26" t="s">
        <v>1954</v>
      </c>
      <c r="G413" s="25" t="s">
        <v>2076</v>
      </c>
      <c r="H413" s="27">
        <v>0.03</v>
      </c>
      <c r="I413" s="27">
        <f>_xlfn.XLOOKUP($B413,[1]Q3!$B:$B,[1]Q3!$L:$L)</f>
        <v>0.03</v>
      </c>
      <c r="J413" s="27">
        <f t="shared" si="12"/>
        <v>0</v>
      </c>
      <c r="K413" s="27">
        <f t="shared" si="13"/>
        <v>0.03</v>
      </c>
      <c r="L413" s="22" t="str">
        <f>IF(VLOOKUP($B413,[1]Q3!$B:$J,8,FALSE)="Sys Lim",_xlfn.LET(_xlpm.x,_xlfn.XLOOKUP($B413,[1]Q3!$B:$B,[1]Q3!$J:$J),IF(_xlpm.x="","",_xlpm.x)),"")</f>
        <v/>
      </c>
    </row>
    <row r="414" spans="1:12" ht="13.8" x14ac:dyDescent="0.3">
      <c r="A414" s="38" t="s">
        <v>2083</v>
      </c>
      <c r="B414" s="25" t="s">
        <v>308</v>
      </c>
      <c r="C414" s="22" t="s">
        <v>309</v>
      </c>
      <c r="D414" s="21">
        <v>29952</v>
      </c>
      <c r="E414" s="25" t="s">
        <v>2</v>
      </c>
      <c r="F414" s="26">
        <v>30</v>
      </c>
      <c r="G414" s="25">
        <v>0</v>
      </c>
      <c r="H414" s="27">
        <v>4.72</v>
      </c>
      <c r="I414" s="27">
        <f>_xlfn.XLOOKUP($B414,[1]Q3!$B:$B,[1]Q3!$L:$L)</f>
        <v>4.2300000000000004</v>
      </c>
      <c r="J414" s="27">
        <f t="shared" si="12"/>
        <v>-0.48999999999999932</v>
      </c>
      <c r="K414" s="27">
        <f t="shared" si="13"/>
        <v>4.2300000000000004</v>
      </c>
      <c r="L414" s="22" t="str">
        <f>IF(VLOOKUP($B414,[1]Q3!$B:$J,8,FALSE)="Sys Lim",_xlfn.LET(_xlpm.x,_xlfn.XLOOKUP($B414,[1]Q3!$B:$B,[1]Q3!$J:$J),IF(_xlpm.x="","",_xlpm.x)),"")</f>
        <v/>
      </c>
    </row>
    <row r="415" spans="1:12" ht="13.8" x14ac:dyDescent="0.3">
      <c r="A415" s="38" t="s">
        <v>2083</v>
      </c>
      <c r="B415" s="25" t="s">
        <v>1280</v>
      </c>
      <c r="C415" s="22" t="s">
        <v>1281</v>
      </c>
      <c r="D415" s="21">
        <v>37257</v>
      </c>
      <c r="E415" s="25" t="s">
        <v>2</v>
      </c>
      <c r="F415" s="26">
        <v>9</v>
      </c>
      <c r="G415" s="25">
        <v>0</v>
      </c>
      <c r="H415" s="27">
        <v>2.48</v>
      </c>
      <c r="I415" s="27">
        <f>_xlfn.XLOOKUP($B415,[1]Q3!$B:$B,[1]Q3!$L:$L)</f>
        <v>2.27</v>
      </c>
      <c r="J415" s="27">
        <f t="shared" si="12"/>
        <v>-0.20999999999999996</v>
      </c>
      <c r="K415" s="27">
        <f t="shared" si="13"/>
        <v>2.27</v>
      </c>
      <c r="L415" s="22" t="str">
        <f>IF(VLOOKUP($B415,[1]Q3!$B:$J,8,FALSE)="Sys Lim",_xlfn.LET(_xlpm.x,_xlfn.XLOOKUP($B415,[1]Q3!$B:$B,[1]Q3!$J:$J),IF(_xlpm.x="","",_xlpm.x)),"")</f>
        <v/>
      </c>
    </row>
    <row r="416" spans="1:12" ht="13.8" x14ac:dyDescent="0.3">
      <c r="A416" s="38" t="s">
        <v>2083</v>
      </c>
      <c r="B416" s="25" t="s">
        <v>1282</v>
      </c>
      <c r="C416" s="22" t="s">
        <v>1905</v>
      </c>
      <c r="D416" s="21">
        <v>44927</v>
      </c>
      <c r="E416" s="25" t="s">
        <v>2</v>
      </c>
      <c r="F416" s="26">
        <v>9</v>
      </c>
      <c r="G416" s="25">
        <v>0</v>
      </c>
      <c r="H416" s="27">
        <v>26.83</v>
      </c>
      <c r="I416" s="27">
        <f>_xlfn.XLOOKUP($B416,[1]Q3!$B:$B,[1]Q3!$L:$L)</f>
        <v>34.18</v>
      </c>
      <c r="J416" s="27">
        <f t="shared" si="12"/>
        <v>7.3500000000000014</v>
      </c>
      <c r="K416" s="27">
        <f t="shared" si="13"/>
        <v>34.18</v>
      </c>
      <c r="L416" s="22" t="str">
        <f>IF(VLOOKUP($B416,[1]Q3!$B:$J,8,FALSE)="Sys Lim",_xlfn.LET(_xlpm.x,_xlfn.XLOOKUP($B416,[1]Q3!$B:$B,[1]Q3!$J:$J),IF(_xlpm.x="","",_xlpm.x)),"")</f>
        <v/>
      </c>
    </row>
    <row r="417" spans="1:12" ht="13.8" x14ac:dyDescent="0.3">
      <c r="A417" s="38" t="s">
        <v>2083</v>
      </c>
      <c r="B417" s="25" t="s">
        <v>310</v>
      </c>
      <c r="C417" s="22" t="s">
        <v>311</v>
      </c>
      <c r="D417" s="21">
        <v>29952</v>
      </c>
      <c r="E417" s="25" t="s">
        <v>2</v>
      </c>
      <c r="F417" s="26">
        <v>30</v>
      </c>
      <c r="G417" s="25" t="s">
        <v>2076</v>
      </c>
      <c r="H417" s="27">
        <v>1.66</v>
      </c>
      <c r="I417" s="27">
        <f>_xlfn.XLOOKUP($B417,[1]Q3!$B:$B,[1]Q3!$L:$L)</f>
        <v>2.2999999999999998</v>
      </c>
      <c r="J417" s="27">
        <f t="shared" si="12"/>
        <v>0.6399999999999999</v>
      </c>
      <c r="K417" s="27">
        <f t="shared" si="13"/>
        <v>2.2999999999999998</v>
      </c>
      <c r="L417" s="22" t="str">
        <f>IF(VLOOKUP($B417,[1]Q3!$B:$J,8,FALSE)="Sys Lim",_xlfn.LET(_xlpm.x,_xlfn.XLOOKUP($B417,[1]Q3!$B:$B,[1]Q3!$J:$J),IF(_xlpm.x="","",_xlpm.x)),"")</f>
        <v/>
      </c>
    </row>
    <row r="418" spans="1:12" ht="13.8" x14ac:dyDescent="0.3">
      <c r="A418" s="38" t="s">
        <v>2083</v>
      </c>
      <c r="B418" s="25" t="s">
        <v>887</v>
      </c>
      <c r="C418" s="22" t="s">
        <v>1029</v>
      </c>
      <c r="D418" s="21">
        <v>43466</v>
      </c>
      <c r="E418" s="25">
        <v>1</v>
      </c>
      <c r="F418" s="26">
        <v>9</v>
      </c>
      <c r="G418" s="25">
        <v>0</v>
      </c>
      <c r="H418" s="27">
        <v>15</v>
      </c>
      <c r="I418" s="27">
        <f>_xlfn.XLOOKUP($B418,[1]Q3!$B:$B,[1]Q3!$L:$L)</f>
        <v>15</v>
      </c>
      <c r="J418" s="27">
        <f t="shared" si="12"/>
        <v>0</v>
      </c>
      <c r="K418" s="27">
        <f t="shared" si="13"/>
        <v>15</v>
      </c>
      <c r="L418" s="22" t="str">
        <f>IF(VLOOKUP($B418,[1]Q3!$B:$J,8,FALSE)="Sys Lim",_xlfn.LET(_xlpm.x,_xlfn.XLOOKUP($B418,[1]Q3!$B:$B,[1]Q3!$J:$J),IF(_xlpm.x="","",_xlpm.x)),"")</f>
        <v/>
      </c>
    </row>
    <row r="419" spans="1:12" ht="13.8" x14ac:dyDescent="0.3">
      <c r="A419" s="38" t="s">
        <v>2083</v>
      </c>
      <c r="B419" s="25" t="s">
        <v>1838</v>
      </c>
      <c r="C419" s="22" t="s">
        <v>1839</v>
      </c>
      <c r="D419" s="21">
        <v>45931</v>
      </c>
      <c r="E419" s="25" t="s">
        <v>2</v>
      </c>
      <c r="F419" s="26">
        <v>9</v>
      </c>
      <c r="G419" s="25">
        <v>0</v>
      </c>
      <c r="H419" s="27">
        <v>0.05</v>
      </c>
      <c r="I419" s="27">
        <f>_xlfn.XLOOKUP($B419,[1]Q3!$B:$B,[1]Q3!$L:$L)</f>
        <v>7.0000000000000007E-2</v>
      </c>
      <c r="J419" s="27">
        <f t="shared" si="12"/>
        <v>2.0000000000000004E-2</v>
      </c>
      <c r="K419" s="27">
        <f t="shared" si="13"/>
        <v>7.0000000000000007E-2</v>
      </c>
      <c r="L419" s="22" t="str">
        <f>IF(VLOOKUP($B419,[1]Q3!$B:$J,8,FALSE)="Sys Lim",_xlfn.LET(_xlpm.x,_xlfn.XLOOKUP($B419,[1]Q3!$B:$B,[1]Q3!$J:$J),IF(_xlpm.x="","",_xlpm.x)),"")</f>
        <v/>
      </c>
    </row>
    <row r="420" spans="1:12" ht="13.8" x14ac:dyDescent="0.3">
      <c r="A420" s="38" t="s">
        <v>2083</v>
      </c>
      <c r="B420" s="25" t="s">
        <v>312</v>
      </c>
      <c r="C420" s="22" t="s">
        <v>313</v>
      </c>
      <c r="D420" s="21">
        <v>31413</v>
      </c>
      <c r="E420" s="25" t="s">
        <v>2</v>
      </c>
      <c r="F420" s="26">
        <v>30</v>
      </c>
      <c r="G420" s="25">
        <v>0</v>
      </c>
      <c r="H420" s="27">
        <v>8.82</v>
      </c>
      <c r="I420" s="27">
        <f>_xlfn.XLOOKUP($B420,[1]Q3!$B:$B,[1]Q3!$L:$L)</f>
        <v>6.34</v>
      </c>
      <c r="J420" s="27">
        <f t="shared" si="12"/>
        <v>-2.4800000000000004</v>
      </c>
      <c r="K420" s="27">
        <f t="shared" si="13"/>
        <v>6.34</v>
      </c>
      <c r="L420" s="22" t="str">
        <f>IF(VLOOKUP($B420,[1]Q3!$B:$J,8,FALSE)="Sys Lim",_xlfn.LET(_xlpm.x,_xlfn.XLOOKUP($B420,[1]Q3!$B:$B,[1]Q3!$J:$J),IF(_xlpm.x="","",_xlpm.x)),"")</f>
        <v/>
      </c>
    </row>
    <row r="421" spans="1:12" ht="13.8" x14ac:dyDescent="0.3">
      <c r="A421" s="38" t="s">
        <v>2083</v>
      </c>
      <c r="B421" s="25" t="s">
        <v>314</v>
      </c>
      <c r="C421" s="22" t="s">
        <v>315</v>
      </c>
      <c r="D421" s="21">
        <v>42736</v>
      </c>
      <c r="E421" s="25" t="s">
        <v>2</v>
      </c>
      <c r="F421" s="26">
        <v>30</v>
      </c>
      <c r="G421" s="25" t="s">
        <v>2076</v>
      </c>
      <c r="H421" s="27">
        <v>31.82</v>
      </c>
      <c r="I421" s="27">
        <f>_xlfn.XLOOKUP($B421,[1]Q3!$B:$B,[1]Q3!$L:$L)</f>
        <v>32.28</v>
      </c>
      <c r="J421" s="27">
        <f t="shared" si="12"/>
        <v>0.46000000000000085</v>
      </c>
      <c r="K421" s="27">
        <f t="shared" si="13"/>
        <v>32.28</v>
      </c>
      <c r="L421" s="22" t="str">
        <f>IF(VLOOKUP($B421,[1]Q3!$B:$J,8,FALSE)="Sys Lim",_xlfn.LET(_xlpm.x,_xlfn.XLOOKUP($B421,[1]Q3!$B:$B,[1]Q3!$J:$J),IF(_xlpm.x="","",_xlpm.x)),"")</f>
        <v/>
      </c>
    </row>
    <row r="422" spans="1:12" ht="13.8" x14ac:dyDescent="0.3">
      <c r="A422" s="38" t="s">
        <v>2083</v>
      </c>
      <c r="B422" s="25" t="s">
        <v>1283</v>
      </c>
      <c r="C422" s="22" t="s">
        <v>1284</v>
      </c>
      <c r="D422" s="21">
        <v>45474</v>
      </c>
      <c r="E422" s="25" t="s">
        <v>2</v>
      </c>
      <c r="F422" s="26">
        <v>9</v>
      </c>
      <c r="G422" s="25">
        <v>0</v>
      </c>
      <c r="H422" s="27">
        <v>1.48</v>
      </c>
      <c r="I422" s="27">
        <f>_xlfn.XLOOKUP($B422,[1]Q3!$B:$B,[1]Q3!$L:$L)</f>
        <v>1.41</v>
      </c>
      <c r="J422" s="27">
        <f t="shared" si="12"/>
        <v>-7.0000000000000062E-2</v>
      </c>
      <c r="K422" s="27">
        <f t="shared" si="13"/>
        <v>1.41</v>
      </c>
      <c r="L422" s="22" t="str">
        <f>IF(VLOOKUP($B422,[1]Q3!$B:$J,8,FALSE)="Sys Lim",_xlfn.LET(_xlpm.x,_xlfn.XLOOKUP($B422,[1]Q3!$B:$B,[1]Q3!$J:$J),IF(_xlpm.x="","",_xlpm.x)),"")</f>
        <v/>
      </c>
    </row>
    <row r="423" spans="1:12" ht="13.8" x14ac:dyDescent="0.3">
      <c r="A423" s="38" t="s">
        <v>2083</v>
      </c>
      <c r="B423" s="25" t="s">
        <v>1285</v>
      </c>
      <c r="C423" s="22" t="s">
        <v>1906</v>
      </c>
      <c r="D423" s="21">
        <v>44927</v>
      </c>
      <c r="E423" s="25" t="s">
        <v>2</v>
      </c>
      <c r="F423" s="26">
        <v>9</v>
      </c>
      <c r="G423" s="25">
        <v>0</v>
      </c>
      <c r="H423" s="27">
        <v>1.97</v>
      </c>
      <c r="I423" s="27">
        <f>_xlfn.XLOOKUP($B423,[1]Q3!$B:$B,[1]Q3!$L:$L)</f>
        <v>1.87</v>
      </c>
      <c r="J423" s="27">
        <f t="shared" si="12"/>
        <v>-9.9999999999999867E-2</v>
      </c>
      <c r="K423" s="27">
        <f t="shared" si="13"/>
        <v>1.87</v>
      </c>
      <c r="L423" s="22" t="str">
        <f>IF(VLOOKUP($B423,[1]Q3!$B:$J,8,FALSE)="Sys Lim",_xlfn.LET(_xlpm.x,_xlfn.XLOOKUP($B423,[1]Q3!$B:$B,[1]Q3!$J:$J),IF(_xlpm.x="","",_xlpm.x)),"")</f>
        <v/>
      </c>
    </row>
    <row r="424" spans="1:12" ht="13.8" x14ac:dyDescent="0.3">
      <c r="A424" s="38" t="s">
        <v>2083</v>
      </c>
      <c r="B424" s="25" t="s">
        <v>316</v>
      </c>
      <c r="C424" s="22" t="s">
        <v>317</v>
      </c>
      <c r="D424" s="21">
        <v>43466</v>
      </c>
      <c r="E424" s="25" t="s">
        <v>2</v>
      </c>
      <c r="F424" s="26">
        <v>9</v>
      </c>
      <c r="G424" s="25" t="s">
        <v>2076</v>
      </c>
      <c r="H424" s="27">
        <v>2.23</v>
      </c>
      <c r="I424" s="27">
        <f>_xlfn.XLOOKUP($B424,[1]Q3!$B:$B,[1]Q3!$L:$L)</f>
        <v>2.25</v>
      </c>
      <c r="J424" s="27">
        <f t="shared" si="12"/>
        <v>2.0000000000000018E-2</v>
      </c>
      <c r="K424" s="27">
        <f t="shared" si="13"/>
        <v>2.25</v>
      </c>
      <c r="L424" s="22" t="str">
        <f>IF(VLOOKUP($B424,[1]Q3!$B:$J,8,FALSE)="Sys Lim",_xlfn.LET(_xlpm.x,_xlfn.XLOOKUP($B424,[1]Q3!$B:$B,[1]Q3!$J:$J),IF(_xlpm.x="","",_xlpm.x)),"")</f>
        <v/>
      </c>
    </row>
    <row r="425" spans="1:12" ht="13.8" x14ac:dyDescent="0.3">
      <c r="A425" s="38" t="s">
        <v>2083</v>
      </c>
      <c r="B425" s="25" t="s">
        <v>318</v>
      </c>
      <c r="C425" s="22" t="s">
        <v>319</v>
      </c>
      <c r="D425" s="21">
        <v>29952</v>
      </c>
      <c r="E425" s="25" t="s">
        <v>2</v>
      </c>
      <c r="F425" s="26">
        <v>30</v>
      </c>
      <c r="G425" s="25" t="s">
        <v>2076</v>
      </c>
      <c r="H425" s="27">
        <v>21.61</v>
      </c>
      <c r="I425" s="27">
        <f>_xlfn.XLOOKUP($B425,[1]Q3!$B:$B,[1]Q3!$L:$L)</f>
        <v>21.55</v>
      </c>
      <c r="J425" s="27">
        <f t="shared" si="12"/>
        <v>-5.9999999999998721E-2</v>
      </c>
      <c r="K425" s="27">
        <f t="shared" si="13"/>
        <v>21.55</v>
      </c>
      <c r="L425" s="22" t="str">
        <f>IF(VLOOKUP($B425,[1]Q3!$B:$J,8,FALSE)="Sys Lim",_xlfn.LET(_xlpm.x,_xlfn.XLOOKUP($B425,[1]Q3!$B:$B,[1]Q3!$J:$J),IF(_xlpm.x="","",_xlpm.x)),"")</f>
        <v/>
      </c>
    </row>
    <row r="426" spans="1:12" ht="13.8" x14ac:dyDescent="0.3">
      <c r="A426" s="38" t="s">
        <v>2083</v>
      </c>
      <c r="B426" s="25" t="s">
        <v>1548</v>
      </c>
      <c r="C426" s="22" t="s">
        <v>1549</v>
      </c>
      <c r="D426" s="21">
        <v>45474</v>
      </c>
      <c r="E426" s="25" t="s">
        <v>2</v>
      </c>
      <c r="F426" s="26">
        <v>9</v>
      </c>
      <c r="G426" s="25" t="s">
        <v>2076</v>
      </c>
      <c r="H426" s="27">
        <v>0.37</v>
      </c>
      <c r="I426" s="27">
        <f>_xlfn.XLOOKUP($B426,[1]Q3!$B:$B,[1]Q3!$L:$L)</f>
        <v>0.45</v>
      </c>
      <c r="J426" s="27">
        <f t="shared" si="12"/>
        <v>8.0000000000000016E-2</v>
      </c>
      <c r="K426" s="27">
        <f t="shared" si="13"/>
        <v>0.45</v>
      </c>
      <c r="L426" s="22" t="str">
        <f>IF(VLOOKUP($B426,[1]Q3!$B:$J,8,FALSE)="Sys Lim",_xlfn.LET(_xlpm.x,_xlfn.XLOOKUP($B426,[1]Q3!$B:$B,[1]Q3!$J:$J),IF(_xlpm.x="","",_xlpm.x)),"")</f>
        <v/>
      </c>
    </row>
    <row r="427" spans="1:12" ht="13.8" x14ac:dyDescent="0.3">
      <c r="A427" s="38" t="s">
        <v>2083</v>
      </c>
      <c r="B427" s="25" t="s">
        <v>1286</v>
      </c>
      <c r="C427" s="22" t="s">
        <v>1287</v>
      </c>
      <c r="D427" s="21">
        <v>44927</v>
      </c>
      <c r="E427" s="25" t="s">
        <v>2</v>
      </c>
      <c r="F427" s="26">
        <v>9</v>
      </c>
      <c r="G427" s="25" t="s">
        <v>2076</v>
      </c>
      <c r="H427" s="27">
        <v>0.22</v>
      </c>
      <c r="I427" s="27">
        <f>_xlfn.XLOOKUP($B427,[1]Q3!$B:$B,[1]Q3!$L:$L)</f>
        <v>0.22</v>
      </c>
      <c r="J427" s="27">
        <f t="shared" si="12"/>
        <v>0</v>
      </c>
      <c r="K427" s="27">
        <f t="shared" si="13"/>
        <v>0.22</v>
      </c>
      <c r="L427" s="22" t="str">
        <f>IF(VLOOKUP($B427,[1]Q3!$B:$J,8,FALSE)="Sys Lim",_xlfn.LET(_xlpm.x,_xlfn.XLOOKUP($B427,[1]Q3!$B:$B,[1]Q3!$J:$J),IF(_xlpm.x="","",_xlpm.x)),"")</f>
        <v/>
      </c>
    </row>
    <row r="428" spans="1:12" ht="13.8" x14ac:dyDescent="0.3">
      <c r="A428" s="38" t="s">
        <v>2083</v>
      </c>
      <c r="B428" s="25" t="s">
        <v>320</v>
      </c>
      <c r="C428" s="22" t="s">
        <v>321</v>
      </c>
      <c r="D428" s="21">
        <v>39083</v>
      </c>
      <c r="E428" s="25" t="s">
        <v>2</v>
      </c>
      <c r="F428" s="26">
        <v>9</v>
      </c>
      <c r="G428" s="25" t="s">
        <v>2076</v>
      </c>
      <c r="H428" s="27">
        <v>0.26</v>
      </c>
      <c r="I428" s="27">
        <f>_xlfn.XLOOKUP($B428,[1]Q3!$B:$B,[1]Q3!$L:$L)</f>
        <v>0.18</v>
      </c>
      <c r="J428" s="27">
        <f t="shared" si="12"/>
        <v>-8.0000000000000016E-2</v>
      </c>
      <c r="K428" s="27">
        <f t="shared" si="13"/>
        <v>0.18</v>
      </c>
      <c r="L428" s="22" t="str">
        <f>IF(VLOOKUP($B428,[1]Q3!$B:$J,8,FALSE)="Sys Lim",_xlfn.LET(_xlpm.x,_xlfn.XLOOKUP($B428,[1]Q3!$B:$B,[1]Q3!$J:$J),IF(_xlpm.x="","",_xlpm.x)),"")</f>
        <v/>
      </c>
    </row>
    <row r="429" spans="1:12" ht="13.8" x14ac:dyDescent="0.3">
      <c r="A429" s="38" t="s">
        <v>2083</v>
      </c>
      <c r="B429" s="25" t="s">
        <v>1550</v>
      </c>
      <c r="C429" s="22" t="s">
        <v>1551</v>
      </c>
      <c r="D429" s="21">
        <v>45108</v>
      </c>
      <c r="E429" s="25" t="s">
        <v>2</v>
      </c>
      <c r="F429" s="26">
        <v>9</v>
      </c>
      <c r="G429" s="25">
        <v>0</v>
      </c>
      <c r="H429" s="27">
        <v>2.3199999999999998</v>
      </c>
      <c r="I429" s="27">
        <f>_xlfn.XLOOKUP($B429,[1]Q3!$B:$B,[1]Q3!$L:$L)</f>
        <v>2.3199999999999998</v>
      </c>
      <c r="J429" s="27">
        <f t="shared" si="12"/>
        <v>0</v>
      </c>
      <c r="K429" s="27">
        <f t="shared" si="13"/>
        <v>2.3199999999999998</v>
      </c>
      <c r="L429" s="22" t="str">
        <f>IF(VLOOKUP($B429,[1]Q3!$B:$J,8,FALSE)="Sys Lim",_xlfn.LET(_xlpm.x,_xlfn.XLOOKUP($B429,[1]Q3!$B:$B,[1]Q3!$J:$J),IF(_xlpm.x="","",_xlpm.x)),"")</f>
        <v/>
      </c>
    </row>
    <row r="430" spans="1:12" ht="13.8" x14ac:dyDescent="0.3">
      <c r="A430" s="38" t="s">
        <v>2083</v>
      </c>
      <c r="B430" s="25" t="s">
        <v>322</v>
      </c>
      <c r="C430" s="22" t="s">
        <v>323</v>
      </c>
      <c r="D430" s="21">
        <v>35065</v>
      </c>
      <c r="E430" s="25" t="s">
        <v>2</v>
      </c>
      <c r="F430" s="26">
        <v>30</v>
      </c>
      <c r="G430" s="25" t="s">
        <v>2076</v>
      </c>
      <c r="H430" s="27">
        <v>0.17</v>
      </c>
      <c r="I430" s="27">
        <f>_xlfn.XLOOKUP($B430,[1]Q3!$B:$B,[1]Q3!$L:$L)</f>
        <v>0.14000000000000001</v>
      </c>
      <c r="J430" s="27">
        <f t="shared" si="12"/>
        <v>-0.03</v>
      </c>
      <c r="K430" s="27">
        <f t="shared" si="13"/>
        <v>0.14000000000000001</v>
      </c>
      <c r="L430" s="22" t="str">
        <f>IF(VLOOKUP($B430,[1]Q3!$B:$J,8,FALSE)="Sys Lim",_xlfn.LET(_xlpm.x,_xlfn.XLOOKUP($B430,[1]Q3!$B:$B,[1]Q3!$J:$J),IF(_xlpm.x="","",_xlpm.x)),"")</f>
        <v/>
      </c>
    </row>
    <row r="431" spans="1:12" ht="13.8" x14ac:dyDescent="0.3">
      <c r="A431" s="38" t="s">
        <v>2083</v>
      </c>
      <c r="B431" s="25" t="s">
        <v>1288</v>
      </c>
      <c r="C431" s="22" t="s">
        <v>1419</v>
      </c>
      <c r="D431" s="21">
        <v>44927</v>
      </c>
      <c r="E431" s="25" t="s">
        <v>2</v>
      </c>
      <c r="F431" s="26">
        <v>9</v>
      </c>
      <c r="G431" s="25">
        <v>0</v>
      </c>
      <c r="H431" s="27">
        <v>0.16</v>
      </c>
      <c r="I431" s="27">
        <f>_xlfn.XLOOKUP($B431,[1]Q3!$B:$B,[1]Q3!$L:$L)</f>
        <v>0.12</v>
      </c>
      <c r="J431" s="27">
        <f t="shared" si="12"/>
        <v>-4.0000000000000008E-2</v>
      </c>
      <c r="K431" s="27">
        <f t="shared" si="13"/>
        <v>0.12</v>
      </c>
      <c r="L431" s="22" t="str">
        <f>IF(VLOOKUP($B431,[1]Q3!$B:$J,8,FALSE)="Sys Lim",_xlfn.LET(_xlpm.x,_xlfn.XLOOKUP($B431,[1]Q3!$B:$B,[1]Q3!$J:$J),IF(_xlpm.x="","",_xlpm.x)),"")</f>
        <v/>
      </c>
    </row>
    <row r="432" spans="1:12" ht="13.8" x14ac:dyDescent="0.3">
      <c r="A432" s="38" t="s">
        <v>2083</v>
      </c>
      <c r="B432" s="25" t="s">
        <v>1420</v>
      </c>
      <c r="C432" s="22" t="s">
        <v>1421</v>
      </c>
      <c r="D432" s="21">
        <v>45566</v>
      </c>
      <c r="E432" s="25" t="s">
        <v>2</v>
      </c>
      <c r="F432" s="26">
        <v>9</v>
      </c>
      <c r="G432" s="25">
        <v>0</v>
      </c>
      <c r="H432" s="27">
        <v>0.1</v>
      </c>
      <c r="I432" s="27">
        <f>_xlfn.XLOOKUP($B432,[1]Q3!$B:$B,[1]Q3!$L:$L)</f>
        <v>0.1</v>
      </c>
      <c r="J432" s="27">
        <f t="shared" si="12"/>
        <v>0</v>
      </c>
      <c r="K432" s="27">
        <f t="shared" si="13"/>
        <v>0.1</v>
      </c>
      <c r="L432" s="22" t="str">
        <f>IF(VLOOKUP($B432,[1]Q3!$B:$J,8,FALSE)="Sys Lim",_xlfn.LET(_xlpm.x,_xlfn.XLOOKUP($B432,[1]Q3!$B:$B,[1]Q3!$J:$J),IF(_xlpm.x="","",_xlpm.x)),"")</f>
        <v/>
      </c>
    </row>
    <row r="433" spans="1:12" ht="13.8" x14ac:dyDescent="0.3">
      <c r="A433" s="38" t="s">
        <v>2083</v>
      </c>
      <c r="B433" s="25" t="s">
        <v>324</v>
      </c>
      <c r="C433" s="22" t="s">
        <v>325</v>
      </c>
      <c r="D433" s="21">
        <v>40909</v>
      </c>
      <c r="E433" s="25" t="s">
        <v>2</v>
      </c>
      <c r="F433" s="26">
        <v>9</v>
      </c>
      <c r="G433" s="25" t="s">
        <v>2076</v>
      </c>
      <c r="H433" s="27">
        <v>2.66</v>
      </c>
      <c r="I433" s="27">
        <f>_xlfn.XLOOKUP($B433,[1]Q3!$B:$B,[1]Q3!$L:$L)</f>
        <v>2.72</v>
      </c>
      <c r="J433" s="27">
        <f t="shared" si="12"/>
        <v>6.0000000000000053E-2</v>
      </c>
      <c r="K433" s="27">
        <f t="shared" si="13"/>
        <v>2.72</v>
      </c>
      <c r="L433" s="22" t="str">
        <f>IF(VLOOKUP($B433,[1]Q3!$B:$J,8,FALSE)="Sys Lim",_xlfn.LET(_xlpm.x,_xlfn.XLOOKUP($B433,[1]Q3!$B:$B,[1]Q3!$J:$J),IF(_xlpm.x="","",_xlpm.x)),"")</f>
        <v/>
      </c>
    </row>
    <row r="434" spans="1:12" ht="13.8" x14ac:dyDescent="0.3">
      <c r="A434" s="38" t="s">
        <v>2083</v>
      </c>
      <c r="B434" s="25" t="s">
        <v>1289</v>
      </c>
      <c r="C434" s="22" t="s">
        <v>1290</v>
      </c>
      <c r="D434" s="21">
        <v>45474</v>
      </c>
      <c r="E434" s="25" t="s">
        <v>2</v>
      </c>
      <c r="F434" s="26">
        <v>30</v>
      </c>
      <c r="G434" s="25" t="s">
        <v>2076</v>
      </c>
      <c r="H434" s="27">
        <v>42.09</v>
      </c>
      <c r="I434" s="27">
        <f>_xlfn.XLOOKUP($B434,[1]Q3!$B:$B,[1]Q3!$L:$L)</f>
        <v>32.659999999999997</v>
      </c>
      <c r="J434" s="27">
        <f t="shared" si="12"/>
        <v>-9.4300000000000068</v>
      </c>
      <c r="K434" s="27">
        <f t="shared" si="13"/>
        <v>32.659999999999997</v>
      </c>
      <c r="L434" s="22" t="str">
        <f>IF(VLOOKUP($B434,[1]Q3!$B:$J,8,FALSE)="Sys Lim",_xlfn.LET(_xlpm.x,_xlfn.XLOOKUP($B434,[1]Q3!$B:$B,[1]Q3!$J:$J),IF(_xlpm.x="","",_xlpm.x)),"")</f>
        <v/>
      </c>
    </row>
    <row r="435" spans="1:12" ht="13.8" x14ac:dyDescent="0.3">
      <c r="A435" s="38" t="s">
        <v>2083</v>
      </c>
      <c r="B435" s="28" t="s">
        <v>326</v>
      </c>
      <c r="C435" s="29" t="s">
        <v>327</v>
      </c>
      <c r="D435" s="21">
        <v>29952</v>
      </c>
      <c r="E435" s="28" t="s">
        <v>2</v>
      </c>
      <c r="F435" s="26">
        <v>9</v>
      </c>
      <c r="G435" s="25" t="s">
        <v>2076</v>
      </c>
      <c r="H435" s="27">
        <v>4.45</v>
      </c>
      <c r="I435" s="27">
        <f>_xlfn.XLOOKUP($B435,[1]Q3!$B:$B,[1]Q3!$L:$L)</f>
        <v>8.09</v>
      </c>
      <c r="J435" s="27">
        <f t="shared" si="12"/>
        <v>3.6399999999999997</v>
      </c>
      <c r="K435" s="27">
        <f t="shared" si="13"/>
        <v>8.09</v>
      </c>
      <c r="L435" s="22" t="str">
        <f>IF(VLOOKUP($B435,[1]Q3!$B:$J,8,FALSE)="Sys Lim",_xlfn.LET(_xlpm.x,_xlfn.XLOOKUP($B435,[1]Q3!$B:$B,[1]Q3!$J:$J),IF(_xlpm.x="","",_xlpm.x)),"")</f>
        <v/>
      </c>
    </row>
    <row r="436" spans="1:12" ht="13.8" x14ac:dyDescent="0.3">
      <c r="A436" s="38" t="s">
        <v>2083</v>
      </c>
      <c r="B436" s="25" t="s">
        <v>1291</v>
      </c>
      <c r="C436" s="22" t="s">
        <v>1292</v>
      </c>
      <c r="D436" s="21">
        <v>44927</v>
      </c>
      <c r="E436" s="25" t="s">
        <v>2</v>
      </c>
      <c r="F436" s="26">
        <v>30</v>
      </c>
      <c r="G436" s="25">
        <v>0</v>
      </c>
      <c r="H436" s="27">
        <v>8.34</v>
      </c>
      <c r="I436" s="27">
        <f>_xlfn.XLOOKUP($B436,[1]Q3!$B:$B,[1]Q3!$L:$L)</f>
        <v>8.4600000000000009</v>
      </c>
      <c r="J436" s="27">
        <f t="shared" si="12"/>
        <v>0.12000000000000099</v>
      </c>
      <c r="K436" s="27">
        <f t="shared" si="13"/>
        <v>8.4600000000000009</v>
      </c>
      <c r="L436" s="22" t="str">
        <f>IF(VLOOKUP($B436,[1]Q3!$B:$J,8,FALSE)="Sys Lim",_xlfn.LET(_xlpm.x,_xlfn.XLOOKUP($B436,[1]Q3!$B:$B,[1]Q3!$J:$J),IF(_xlpm.x="","",_xlpm.x)),"")</f>
        <v/>
      </c>
    </row>
    <row r="437" spans="1:12" ht="13.8" x14ac:dyDescent="0.3">
      <c r="A437" s="38" t="s">
        <v>2083</v>
      </c>
      <c r="B437" s="25" t="s">
        <v>328</v>
      </c>
      <c r="C437" s="22" t="s">
        <v>329</v>
      </c>
      <c r="D437" s="21">
        <v>42005</v>
      </c>
      <c r="E437" s="25" t="s">
        <v>2</v>
      </c>
      <c r="F437" s="26">
        <v>9</v>
      </c>
      <c r="G437" s="25" t="s">
        <v>2076</v>
      </c>
      <c r="H437" s="27">
        <v>12.15</v>
      </c>
      <c r="I437" s="27">
        <f>_xlfn.XLOOKUP($B437,[1]Q3!$B:$B,[1]Q3!$L:$L)</f>
        <v>18.91</v>
      </c>
      <c r="J437" s="27">
        <f t="shared" si="12"/>
        <v>6.76</v>
      </c>
      <c r="K437" s="27">
        <f t="shared" si="13"/>
        <v>18.91</v>
      </c>
      <c r="L437" s="22" t="str">
        <f>IF(VLOOKUP($B437,[1]Q3!$B:$J,8,FALSE)="Sys Lim",_xlfn.LET(_xlpm.x,_xlfn.XLOOKUP($B437,[1]Q3!$B:$B,[1]Q3!$J:$J),IF(_xlpm.x="","",_xlpm.x)),"")</f>
        <v/>
      </c>
    </row>
    <row r="438" spans="1:12" ht="13.8" x14ac:dyDescent="0.3">
      <c r="A438" s="38" t="s">
        <v>2083</v>
      </c>
      <c r="B438" s="25" t="s">
        <v>1552</v>
      </c>
      <c r="C438" s="22" t="s">
        <v>1553</v>
      </c>
      <c r="D438" s="21">
        <v>45383</v>
      </c>
      <c r="E438" s="25" t="s">
        <v>2</v>
      </c>
      <c r="F438" s="26">
        <v>30</v>
      </c>
      <c r="G438" s="25" t="s">
        <v>2076</v>
      </c>
      <c r="H438" s="27">
        <v>26.48</v>
      </c>
      <c r="I438" s="27">
        <f>_xlfn.XLOOKUP($B438,[1]Q3!$B:$B,[1]Q3!$L:$L)</f>
        <v>26.48</v>
      </c>
      <c r="J438" s="27">
        <f t="shared" si="12"/>
        <v>0</v>
      </c>
      <c r="K438" s="27">
        <f t="shared" si="13"/>
        <v>26.48</v>
      </c>
      <c r="L438" s="22" t="str">
        <f>IF(VLOOKUP($B438,[1]Q3!$B:$J,8,FALSE)="Sys Lim",_xlfn.LET(_xlpm.x,_xlfn.XLOOKUP($B438,[1]Q3!$B:$B,[1]Q3!$J:$J),IF(_xlpm.x="","",_xlpm.x)),"")</f>
        <v/>
      </c>
    </row>
    <row r="439" spans="1:12" ht="13.8" x14ac:dyDescent="0.3">
      <c r="A439" s="38" t="s">
        <v>2083</v>
      </c>
      <c r="B439" s="25" t="s">
        <v>330</v>
      </c>
      <c r="C439" s="22" t="s">
        <v>331</v>
      </c>
      <c r="D439" s="21">
        <v>38718</v>
      </c>
      <c r="E439" s="25" t="s">
        <v>2</v>
      </c>
      <c r="F439" s="26">
        <v>9</v>
      </c>
      <c r="G439" s="25" t="s">
        <v>2076</v>
      </c>
      <c r="H439" s="27">
        <v>10.46</v>
      </c>
      <c r="I439" s="27">
        <f>_xlfn.XLOOKUP($B439,[1]Q3!$B:$B,[1]Q3!$L:$L)</f>
        <v>10.79</v>
      </c>
      <c r="J439" s="27">
        <f t="shared" si="12"/>
        <v>0.32999999999999829</v>
      </c>
      <c r="K439" s="27">
        <f t="shared" si="13"/>
        <v>10.79</v>
      </c>
      <c r="L439" s="22" t="str">
        <f>IF(VLOOKUP($B439,[1]Q3!$B:$J,8,FALSE)="Sys Lim",_xlfn.LET(_xlpm.x,_xlfn.XLOOKUP($B439,[1]Q3!$B:$B,[1]Q3!$J:$J),IF(_xlpm.x="","",_xlpm.x)),"")</f>
        <v/>
      </c>
    </row>
    <row r="440" spans="1:12" ht="13.8" x14ac:dyDescent="0.3">
      <c r="A440" s="38" t="s">
        <v>2083</v>
      </c>
      <c r="B440" s="25" t="s">
        <v>1293</v>
      </c>
      <c r="C440" s="22" t="s">
        <v>1294</v>
      </c>
      <c r="D440" s="21">
        <v>44927</v>
      </c>
      <c r="E440" s="25" t="s">
        <v>2</v>
      </c>
      <c r="F440" s="26">
        <v>9</v>
      </c>
      <c r="G440" s="25">
        <v>0</v>
      </c>
      <c r="H440" s="27">
        <v>6.64</v>
      </c>
      <c r="I440" s="27">
        <f>_xlfn.XLOOKUP($B440,[1]Q3!$B:$B,[1]Q3!$L:$L)</f>
        <v>6.64</v>
      </c>
      <c r="J440" s="27">
        <f t="shared" si="12"/>
        <v>0</v>
      </c>
      <c r="K440" s="27">
        <f t="shared" si="13"/>
        <v>6.64</v>
      </c>
      <c r="L440" s="22" t="str">
        <f>IF(VLOOKUP($B440,[1]Q3!$B:$J,8,FALSE)="Sys Lim",_xlfn.LET(_xlpm.x,_xlfn.XLOOKUP($B440,[1]Q3!$B:$B,[1]Q3!$J:$J),IF(_xlpm.x="","",_xlpm.x)),"")</f>
        <v/>
      </c>
    </row>
    <row r="441" spans="1:12" ht="13.8" x14ac:dyDescent="0.3">
      <c r="A441" s="38" t="s">
        <v>2083</v>
      </c>
      <c r="B441" s="25" t="s">
        <v>1554</v>
      </c>
      <c r="C441" s="22" t="s">
        <v>1555</v>
      </c>
      <c r="D441" s="21">
        <v>45658</v>
      </c>
      <c r="E441" s="25" t="s">
        <v>2</v>
      </c>
      <c r="F441" s="26">
        <v>30</v>
      </c>
      <c r="G441" s="25">
        <v>0</v>
      </c>
      <c r="H441" s="27">
        <v>0.05</v>
      </c>
      <c r="I441" s="27">
        <f>_xlfn.XLOOKUP($B441,[1]Q3!$B:$B,[1]Q3!$L:$L)</f>
        <v>0.05</v>
      </c>
      <c r="J441" s="27">
        <f t="shared" si="12"/>
        <v>0</v>
      </c>
      <c r="K441" s="27">
        <f t="shared" si="13"/>
        <v>0.05</v>
      </c>
      <c r="L441" s="22" t="str">
        <f>IF(VLOOKUP($B441,[1]Q3!$B:$J,8,FALSE)="Sys Lim",_xlfn.LET(_xlpm.x,_xlfn.XLOOKUP($B441,[1]Q3!$B:$B,[1]Q3!$J:$J),IF(_xlpm.x="","",_xlpm.x)),"")</f>
        <v/>
      </c>
    </row>
    <row r="442" spans="1:12" ht="13.8" x14ac:dyDescent="0.3">
      <c r="A442" s="38" t="s">
        <v>2083</v>
      </c>
      <c r="B442" s="25" t="s">
        <v>1840</v>
      </c>
      <c r="C442" s="22" t="s">
        <v>1841</v>
      </c>
      <c r="D442" s="21">
        <v>45931</v>
      </c>
      <c r="E442" s="25" t="s">
        <v>2</v>
      </c>
      <c r="F442" s="26">
        <v>9</v>
      </c>
      <c r="G442" s="25">
        <v>0</v>
      </c>
      <c r="H442" s="27">
        <v>0.15</v>
      </c>
      <c r="I442" s="27">
        <f>_xlfn.XLOOKUP($B442,[1]Q3!$B:$B,[1]Q3!$L:$L)</f>
        <v>0.15</v>
      </c>
      <c r="J442" s="27">
        <f t="shared" si="12"/>
        <v>0</v>
      </c>
      <c r="K442" s="27">
        <f t="shared" si="13"/>
        <v>0.15</v>
      </c>
      <c r="L442" s="22" t="str">
        <f>IF(VLOOKUP($B442,[1]Q3!$B:$J,8,FALSE)="Sys Lim",_xlfn.LET(_xlpm.x,_xlfn.XLOOKUP($B442,[1]Q3!$B:$B,[1]Q3!$J:$J),IF(_xlpm.x="","",_xlpm.x)),"")</f>
        <v/>
      </c>
    </row>
    <row r="443" spans="1:12" ht="13.8" x14ac:dyDescent="0.3">
      <c r="A443" s="38" t="s">
        <v>2083</v>
      </c>
      <c r="B443" s="25" t="s">
        <v>332</v>
      </c>
      <c r="C443" s="22" t="s">
        <v>333</v>
      </c>
      <c r="D443" s="21">
        <v>35065</v>
      </c>
      <c r="E443" s="25" t="s">
        <v>2</v>
      </c>
      <c r="F443" s="26">
        <v>30</v>
      </c>
      <c r="G443" s="25">
        <v>0</v>
      </c>
      <c r="H443" s="27">
        <v>3.42</v>
      </c>
      <c r="I443" s="27">
        <f>_xlfn.XLOOKUP($B443,[1]Q3!$B:$B,[1]Q3!$L:$L)</f>
        <v>4.29</v>
      </c>
      <c r="J443" s="27">
        <f t="shared" si="12"/>
        <v>0.87000000000000011</v>
      </c>
      <c r="K443" s="27">
        <f t="shared" si="13"/>
        <v>4.29</v>
      </c>
      <c r="L443" s="22" t="str">
        <f>IF(VLOOKUP($B443,[1]Q3!$B:$J,8,FALSE)="Sys Lim",_xlfn.LET(_xlpm.x,_xlfn.XLOOKUP($B443,[1]Q3!$B:$B,[1]Q3!$J:$J),IF(_xlpm.x="","",_xlpm.x)),"")</f>
        <v/>
      </c>
    </row>
    <row r="444" spans="1:12" ht="13.8" x14ac:dyDescent="0.3">
      <c r="A444" s="38" t="s">
        <v>2083</v>
      </c>
      <c r="B444" s="25" t="s">
        <v>1295</v>
      </c>
      <c r="C444" s="22" t="s">
        <v>1296</v>
      </c>
      <c r="D444" s="21">
        <v>45108</v>
      </c>
      <c r="E444" s="25" t="s">
        <v>2</v>
      </c>
      <c r="F444" s="26">
        <v>9</v>
      </c>
      <c r="G444" s="25">
        <v>0</v>
      </c>
      <c r="H444" s="27">
        <v>1.67</v>
      </c>
      <c r="I444" s="27">
        <f>_xlfn.XLOOKUP($B444,[1]Q3!$B:$B,[1]Q3!$L:$L)</f>
        <v>1.56</v>
      </c>
      <c r="J444" s="27">
        <f t="shared" si="12"/>
        <v>-0.10999999999999988</v>
      </c>
      <c r="K444" s="27">
        <f t="shared" si="13"/>
        <v>1.56</v>
      </c>
      <c r="L444" s="22" t="str">
        <f>IF(VLOOKUP($B444,[1]Q3!$B:$J,8,FALSE)="Sys Lim",_xlfn.LET(_xlpm.x,_xlfn.XLOOKUP($B444,[1]Q3!$B:$B,[1]Q3!$J:$J),IF(_xlpm.x="","",_xlpm.x)),"")</f>
        <v/>
      </c>
    </row>
    <row r="445" spans="1:12" ht="13.8" x14ac:dyDescent="0.3">
      <c r="A445" s="38" t="s">
        <v>2083</v>
      </c>
      <c r="B445" s="25" t="s">
        <v>1722</v>
      </c>
      <c r="C445" s="22" t="s">
        <v>1723</v>
      </c>
      <c r="D445" s="21">
        <v>45839</v>
      </c>
      <c r="E445" s="25" t="s">
        <v>2</v>
      </c>
      <c r="F445" s="26">
        <v>30</v>
      </c>
      <c r="G445" s="25">
        <v>0</v>
      </c>
      <c r="H445" s="27">
        <v>7.0000000000000007E-2</v>
      </c>
      <c r="I445" s="27">
        <f>_xlfn.XLOOKUP($B445,[1]Q3!$B:$B,[1]Q3!$L:$L)</f>
        <v>7.0000000000000007E-2</v>
      </c>
      <c r="J445" s="27">
        <f t="shared" si="12"/>
        <v>0</v>
      </c>
      <c r="K445" s="27">
        <f t="shared" si="13"/>
        <v>7.0000000000000007E-2</v>
      </c>
      <c r="L445" s="22" t="str">
        <f>IF(VLOOKUP($B445,[1]Q3!$B:$J,8,FALSE)="Sys Lim",_xlfn.LET(_xlpm.x,_xlfn.XLOOKUP($B445,[1]Q3!$B:$B,[1]Q3!$J:$J),IF(_xlpm.x="","",_xlpm.x)),"")</f>
        <v/>
      </c>
    </row>
    <row r="446" spans="1:12" ht="13.8" x14ac:dyDescent="0.3">
      <c r="A446" s="38" t="s">
        <v>2091</v>
      </c>
      <c r="B446" s="25" t="s">
        <v>1714</v>
      </c>
      <c r="C446" s="22" t="s">
        <v>1715</v>
      </c>
      <c r="D446" s="21">
        <v>45839</v>
      </c>
      <c r="E446" s="25" t="s">
        <v>2</v>
      </c>
      <c r="F446" s="26">
        <v>30</v>
      </c>
      <c r="G446" s="25">
        <v>0</v>
      </c>
      <c r="H446" s="27">
        <v>0.02</v>
      </c>
      <c r="I446" s="27" t="e">
        <f>_xlfn.XLOOKUP($B446,[1]Q3!$B:$B,[1]Q3!$L:$L)</f>
        <v>#N/A</v>
      </c>
      <c r="J446" s="27" t="e">
        <f t="shared" si="12"/>
        <v>#N/A</v>
      </c>
      <c r="K446" s="27">
        <f t="shared" si="13"/>
        <v>0.02</v>
      </c>
      <c r="L446" s="22" t="e">
        <f>IF(VLOOKUP($B446,[1]Q3!$B:$J,8,FALSE)="Sys Lim",_xlfn.LET(_xlpm.x,_xlfn.XLOOKUP($B446,[1]Q3!$B:$B,[1]Q3!$J:$J),IF(_xlpm.x="","",_xlpm.x)),"")</f>
        <v>#N/A</v>
      </c>
    </row>
    <row r="447" spans="1:12" ht="13.8" x14ac:dyDescent="0.3">
      <c r="A447" s="38" t="s">
        <v>2083</v>
      </c>
      <c r="B447" s="25" t="s">
        <v>334</v>
      </c>
      <c r="C447" s="22" t="s">
        <v>335</v>
      </c>
      <c r="D447" s="21">
        <v>39083</v>
      </c>
      <c r="E447" s="25" t="s">
        <v>2</v>
      </c>
      <c r="F447" s="26">
        <v>30</v>
      </c>
      <c r="G447" s="25">
        <v>0</v>
      </c>
      <c r="H447" s="27">
        <v>4.25</v>
      </c>
      <c r="I447" s="27">
        <f>_xlfn.XLOOKUP($B447,[1]Q3!$B:$B,[1]Q3!$L:$L)</f>
        <v>4.53</v>
      </c>
      <c r="J447" s="27">
        <f t="shared" si="12"/>
        <v>0.28000000000000025</v>
      </c>
      <c r="K447" s="27">
        <f t="shared" si="13"/>
        <v>4.53</v>
      </c>
      <c r="L447" s="22" t="str">
        <f>IF(VLOOKUP($B447,[1]Q3!$B:$J,8,FALSE)="Sys Lim",_xlfn.LET(_xlpm.x,_xlfn.XLOOKUP($B447,[1]Q3!$B:$B,[1]Q3!$J:$J),IF(_xlpm.x="","",_xlpm.x)),"")</f>
        <v/>
      </c>
    </row>
    <row r="448" spans="1:12" ht="13.8" x14ac:dyDescent="0.3">
      <c r="A448" s="38" t="s">
        <v>2083</v>
      </c>
      <c r="B448" s="25" t="s">
        <v>336</v>
      </c>
      <c r="C448" s="22" t="s">
        <v>337</v>
      </c>
      <c r="D448" s="21">
        <v>39448</v>
      </c>
      <c r="E448" s="25" t="s">
        <v>2</v>
      </c>
      <c r="F448" s="26">
        <v>9</v>
      </c>
      <c r="G448" s="25" t="s">
        <v>2076</v>
      </c>
      <c r="H448" s="27">
        <v>24.32</v>
      </c>
      <c r="I448" s="27">
        <f>_xlfn.XLOOKUP($B448,[1]Q3!$B:$B,[1]Q3!$L:$L)</f>
        <v>24.41</v>
      </c>
      <c r="J448" s="27">
        <f t="shared" si="12"/>
        <v>8.9999999999999858E-2</v>
      </c>
      <c r="K448" s="27">
        <f t="shared" si="13"/>
        <v>24.41</v>
      </c>
      <c r="L448" s="22" t="str">
        <f>IF(VLOOKUP($B448,[1]Q3!$B:$J,8,FALSE)="Sys Lim",_xlfn.LET(_xlpm.x,_xlfn.XLOOKUP($B448,[1]Q3!$B:$B,[1]Q3!$J:$J),IF(_xlpm.x="","",_xlpm.x)),"")</f>
        <v/>
      </c>
    </row>
    <row r="449" spans="1:12" ht="27.6" x14ac:dyDescent="0.3">
      <c r="A449" s="38" t="s">
        <v>2084</v>
      </c>
      <c r="B449" s="25" t="s">
        <v>1051</v>
      </c>
      <c r="C449" s="22" t="s">
        <v>1052</v>
      </c>
      <c r="D449" s="21">
        <v>38718</v>
      </c>
      <c r="E449" s="25" t="s">
        <v>2</v>
      </c>
      <c r="F449" s="26" t="s">
        <v>1954</v>
      </c>
      <c r="G449" s="25">
        <v>0</v>
      </c>
      <c r="H449" s="27">
        <v>70.599999999999994</v>
      </c>
      <c r="I449" s="27" t="e">
        <f>_xlfn.XLOOKUP($B449,[1]Q3!$B:$B,[1]Q3!$L:$L)</f>
        <v>#N/A</v>
      </c>
      <c r="J449" s="27" t="e">
        <f t="shared" si="12"/>
        <v>#N/A</v>
      </c>
      <c r="K449" s="27">
        <f t="shared" si="13"/>
        <v>70.599999999999994</v>
      </c>
      <c r="L449" s="22" t="e">
        <f>IF(VLOOKUP($B449,[1]Q3!$B:$J,8,FALSE)="Sys Lim",_xlfn.LET(_xlpm.x,_xlfn.XLOOKUP($B449,[1]Q3!$B:$B,[1]Q3!$J:$J),IF(_xlpm.x="","",_xlpm.x)),"")</f>
        <v>#N/A</v>
      </c>
    </row>
    <row r="450" spans="1:12" ht="13.8" x14ac:dyDescent="0.3">
      <c r="A450" s="38" t="s">
        <v>2083</v>
      </c>
      <c r="B450" s="25" t="s">
        <v>888</v>
      </c>
      <c r="C450" s="22" t="s">
        <v>889</v>
      </c>
      <c r="D450" s="21">
        <v>43101</v>
      </c>
      <c r="E450" s="25" t="s">
        <v>2</v>
      </c>
      <c r="F450" s="26">
        <v>9</v>
      </c>
      <c r="G450" s="25" t="s">
        <v>2076</v>
      </c>
      <c r="H450" s="27">
        <v>1264.8800000000001</v>
      </c>
      <c r="I450" s="27">
        <f>_xlfn.XLOOKUP($B450,[1]Q3!$B:$B,[1]Q3!$L:$L)</f>
        <v>1264.8800000000001</v>
      </c>
      <c r="J450" s="27">
        <f t="shared" si="12"/>
        <v>0</v>
      </c>
      <c r="K450" s="27">
        <f t="shared" si="13"/>
        <v>1264.8800000000001</v>
      </c>
      <c r="L450" s="22" t="str">
        <f>IF(VLOOKUP($B450,[1]Q3!$B:$J,8,FALSE)="Sys Lim",_xlfn.LET(_xlpm.x,_xlfn.XLOOKUP($B450,[1]Q3!$B:$B,[1]Q3!$J:$J),IF(_xlpm.x="","",_xlpm.x)),"")</f>
        <v/>
      </c>
    </row>
    <row r="451" spans="1:12" ht="13.8" x14ac:dyDescent="0.3">
      <c r="A451" s="38" t="s">
        <v>2083</v>
      </c>
      <c r="B451" s="25" t="s">
        <v>1297</v>
      </c>
      <c r="C451" s="22" t="s">
        <v>1298</v>
      </c>
      <c r="D451" s="21">
        <v>44927</v>
      </c>
      <c r="E451" s="25" t="s">
        <v>2</v>
      </c>
      <c r="F451" s="26">
        <v>9</v>
      </c>
      <c r="G451" s="25" t="s">
        <v>2076</v>
      </c>
      <c r="H451" s="27">
        <v>14.6</v>
      </c>
      <c r="I451" s="27">
        <f>_xlfn.XLOOKUP($B451,[1]Q3!$B:$B,[1]Q3!$L:$L)</f>
        <v>14.53</v>
      </c>
      <c r="J451" s="27">
        <f t="shared" ref="J451:J514" si="14">IF($N$1=D451,"NEW",IF(OR(ISTEXT(I451),I451="-"),"-",I451-H451))</f>
        <v>-7.0000000000000284E-2</v>
      </c>
      <c r="K451" s="27">
        <f t="shared" ref="K451:K514" si="15">IF(ISERROR(I451),H451,IF(OR(J451="-",J451=0),H451,IF(ISNUMBER(L451),I451/L451,I451)))</f>
        <v>14.53</v>
      </c>
      <c r="L451" s="22" t="str">
        <f>IF(VLOOKUP($B451,[1]Q3!$B:$J,8,FALSE)="Sys Lim",_xlfn.LET(_xlpm.x,_xlfn.XLOOKUP($B451,[1]Q3!$B:$B,[1]Q3!$J:$J),IF(_xlpm.x="","",_xlpm.x)),"")</f>
        <v/>
      </c>
    </row>
    <row r="452" spans="1:12" ht="13.8" x14ac:dyDescent="0.3">
      <c r="A452" s="38" t="s">
        <v>2083</v>
      </c>
      <c r="B452" s="25" t="s">
        <v>1299</v>
      </c>
      <c r="C452" s="22" t="s">
        <v>1300</v>
      </c>
      <c r="D452" s="21">
        <v>45108</v>
      </c>
      <c r="E452" s="25" t="s">
        <v>2</v>
      </c>
      <c r="F452" s="26">
        <v>9</v>
      </c>
      <c r="G452" s="25" t="s">
        <v>2076</v>
      </c>
      <c r="H452" s="27">
        <v>68.75</v>
      </c>
      <c r="I452" s="27">
        <f>_xlfn.XLOOKUP($B452,[1]Q3!$B:$B,[1]Q3!$L:$L)</f>
        <v>72.239999999999995</v>
      </c>
      <c r="J452" s="27">
        <f t="shared" si="14"/>
        <v>3.4899999999999949</v>
      </c>
      <c r="K452" s="27">
        <f t="shared" si="15"/>
        <v>72.239999999999995</v>
      </c>
      <c r="L452" s="22" t="str">
        <f>IF(VLOOKUP($B452,[1]Q3!$B:$J,8,FALSE)="Sys Lim",_xlfn.LET(_xlpm.x,_xlfn.XLOOKUP($B452,[1]Q3!$B:$B,[1]Q3!$J:$J),IF(_xlpm.x="","",_xlpm.x)),"")</f>
        <v/>
      </c>
    </row>
    <row r="453" spans="1:12" ht="13.8" x14ac:dyDescent="0.3">
      <c r="A453" s="38" t="s">
        <v>2083</v>
      </c>
      <c r="B453" s="25" t="s">
        <v>338</v>
      </c>
      <c r="C453" s="22" t="s">
        <v>339</v>
      </c>
      <c r="D453" s="21">
        <v>43101</v>
      </c>
      <c r="E453" s="25" t="s">
        <v>2</v>
      </c>
      <c r="F453" s="26">
        <v>9</v>
      </c>
      <c r="G453" s="25" t="s">
        <v>2076</v>
      </c>
      <c r="H453" s="27">
        <v>59.6</v>
      </c>
      <c r="I453" s="27">
        <f>_xlfn.XLOOKUP($B453,[1]Q3!$B:$B,[1]Q3!$L:$L)</f>
        <v>60.97</v>
      </c>
      <c r="J453" s="27">
        <f t="shared" si="14"/>
        <v>1.3699999999999974</v>
      </c>
      <c r="K453" s="27">
        <f t="shared" si="15"/>
        <v>60.97</v>
      </c>
      <c r="L453" s="22" t="str">
        <f>IF(VLOOKUP($B453,[1]Q3!$B:$J,8,FALSE)="Sys Lim",_xlfn.LET(_xlpm.x,_xlfn.XLOOKUP($B453,[1]Q3!$B:$B,[1]Q3!$J:$J),IF(_xlpm.x="","",_xlpm.x)),"")</f>
        <v/>
      </c>
    </row>
    <row r="454" spans="1:12" ht="13.8" x14ac:dyDescent="0.3">
      <c r="A454" s="38" t="s">
        <v>2083</v>
      </c>
      <c r="B454" s="25" t="s">
        <v>1791</v>
      </c>
      <c r="C454" s="22" t="s">
        <v>1792</v>
      </c>
      <c r="D454" s="21">
        <v>45748</v>
      </c>
      <c r="E454" s="25" t="s">
        <v>2</v>
      </c>
      <c r="F454" s="26">
        <v>30</v>
      </c>
      <c r="G454" s="25">
        <v>0</v>
      </c>
      <c r="H454" s="27">
        <v>46.79</v>
      </c>
      <c r="I454" s="27">
        <f>_xlfn.XLOOKUP($B454,[1]Q3!$B:$B,[1]Q3!$L:$L)</f>
        <v>48.06</v>
      </c>
      <c r="J454" s="27">
        <f t="shared" si="14"/>
        <v>1.2700000000000031</v>
      </c>
      <c r="K454" s="27">
        <f t="shared" si="15"/>
        <v>48.06</v>
      </c>
      <c r="L454" s="22" t="str">
        <f>IF(VLOOKUP($B454,[1]Q3!$B:$J,8,FALSE)="Sys Lim",_xlfn.LET(_xlpm.x,_xlfn.XLOOKUP($B454,[1]Q3!$B:$B,[1]Q3!$J:$J),IF(_xlpm.x="","",_xlpm.x)),"")</f>
        <v/>
      </c>
    </row>
    <row r="455" spans="1:12" ht="13.8" x14ac:dyDescent="0.3">
      <c r="A455" s="38" t="s">
        <v>2083</v>
      </c>
      <c r="B455" s="25" t="s">
        <v>340</v>
      </c>
      <c r="C455" s="22" t="s">
        <v>341</v>
      </c>
      <c r="D455" s="21">
        <v>37987</v>
      </c>
      <c r="E455" s="25" t="s">
        <v>2</v>
      </c>
      <c r="F455" s="26">
        <v>30</v>
      </c>
      <c r="G455" s="25">
        <v>0</v>
      </c>
      <c r="H455" s="27">
        <v>188.35</v>
      </c>
      <c r="I455" s="27">
        <f>_xlfn.XLOOKUP($B455,[1]Q3!$B:$B,[1]Q3!$L:$L)</f>
        <v>208.1</v>
      </c>
      <c r="J455" s="27">
        <f t="shared" si="14"/>
        <v>19.75</v>
      </c>
      <c r="K455" s="27">
        <f t="shared" si="15"/>
        <v>208.1</v>
      </c>
      <c r="L455" s="22" t="str">
        <f>IF(VLOOKUP($B455,[1]Q3!$B:$J,8,FALSE)="Sys Lim",_xlfn.LET(_xlpm.x,_xlfn.XLOOKUP($B455,[1]Q3!$B:$B,[1]Q3!$J:$J),IF(_xlpm.x="","",_xlpm.x)),"")</f>
        <v/>
      </c>
    </row>
    <row r="456" spans="1:12" ht="13.8" x14ac:dyDescent="0.3">
      <c r="A456" s="38" t="s">
        <v>2083</v>
      </c>
      <c r="B456" s="25" t="s">
        <v>342</v>
      </c>
      <c r="C456" s="22" t="s">
        <v>343</v>
      </c>
      <c r="D456" s="21">
        <v>37987</v>
      </c>
      <c r="E456" s="25" t="s">
        <v>2</v>
      </c>
      <c r="F456" s="26">
        <v>30</v>
      </c>
      <c r="G456" s="25">
        <v>0</v>
      </c>
      <c r="H456" s="27">
        <v>0.62</v>
      </c>
      <c r="I456" s="27">
        <f>_xlfn.XLOOKUP($B456,[1]Q3!$B:$B,[1]Q3!$L:$L)</f>
        <v>0.6</v>
      </c>
      <c r="J456" s="27">
        <f t="shared" si="14"/>
        <v>-2.0000000000000018E-2</v>
      </c>
      <c r="K456" s="27">
        <f t="shared" si="15"/>
        <v>0.6</v>
      </c>
      <c r="L456" s="22" t="str">
        <f>IF(VLOOKUP($B456,[1]Q3!$B:$J,8,FALSE)="Sys Lim",_xlfn.LET(_xlpm.x,_xlfn.XLOOKUP($B456,[1]Q3!$B:$B,[1]Q3!$J:$J),IF(_xlpm.x="","",_xlpm.x)),"")</f>
        <v/>
      </c>
    </row>
    <row r="457" spans="1:12" ht="13.8" x14ac:dyDescent="0.3">
      <c r="A457" s="38" t="s">
        <v>2083</v>
      </c>
      <c r="B457" s="25" t="s">
        <v>1171</v>
      </c>
      <c r="C457" s="22" t="s">
        <v>1172</v>
      </c>
      <c r="D457" s="21">
        <v>44743</v>
      </c>
      <c r="E457" s="25" t="s">
        <v>2</v>
      </c>
      <c r="F457" s="26">
        <v>30</v>
      </c>
      <c r="G457" s="25" t="s">
        <v>2076</v>
      </c>
      <c r="H457" s="27">
        <v>17.579999999999998</v>
      </c>
      <c r="I457" s="27">
        <f>_xlfn.XLOOKUP($B457,[1]Q3!$B:$B,[1]Q3!$L:$L)</f>
        <v>17.920000000000002</v>
      </c>
      <c r="J457" s="27">
        <f t="shared" si="14"/>
        <v>0.34000000000000341</v>
      </c>
      <c r="K457" s="27">
        <f t="shared" si="15"/>
        <v>17.920000000000002</v>
      </c>
      <c r="L457" s="22" t="str">
        <f>IF(VLOOKUP($B457,[1]Q3!$B:$J,8,FALSE)="Sys Lim",_xlfn.LET(_xlpm.x,_xlfn.XLOOKUP($B457,[1]Q3!$B:$B,[1]Q3!$J:$J),IF(_xlpm.x="","",_xlpm.x)),"")</f>
        <v/>
      </c>
    </row>
    <row r="458" spans="1:12" ht="13.8" x14ac:dyDescent="0.3">
      <c r="A458" s="38" t="s">
        <v>2083</v>
      </c>
      <c r="B458" s="25" t="s">
        <v>344</v>
      </c>
      <c r="C458" s="22" t="s">
        <v>345</v>
      </c>
      <c r="D458" s="21">
        <v>38353</v>
      </c>
      <c r="E458" s="25" t="s">
        <v>2</v>
      </c>
      <c r="F458" s="26">
        <v>30</v>
      </c>
      <c r="G458" s="25">
        <v>0</v>
      </c>
      <c r="H458" s="27">
        <v>41.82</v>
      </c>
      <c r="I458" s="27">
        <f>_xlfn.XLOOKUP($B458,[1]Q3!$B:$B,[1]Q3!$L:$L)</f>
        <v>46.59</v>
      </c>
      <c r="J458" s="27">
        <f t="shared" si="14"/>
        <v>4.7700000000000031</v>
      </c>
      <c r="K458" s="27">
        <f t="shared" si="15"/>
        <v>46.59</v>
      </c>
      <c r="L458" s="22" t="str">
        <f>IF(VLOOKUP($B458,[1]Q3!$B:$J,8,FALSE)="Sys Lim",_xlfn.LET(_xlpm.x,_xlfn.XLOOKUP($B458,[1]Q3!$B:$B,[1]Q3!$J:$J),IF(_xlpm.x="","",_xlpm.x)),"")</f>
        <v/>
      </c>
    </row>
    <row r="459" spans="1:12" ht="13.8" x14ac:dyDescent="0.3">
      <c r="A459" s="38" t="s">
        <v>2083</v>
      </c>
      <c r="B459" s="25" t="s">
        <v>890</v>
      </c>
      <c r="C459" s="22" t="s">
        <v>891</v>
      </c>
      <c r="D459" s="21">
        <v>40544</v>
      </c>
      <c r="E459" s="25" t="s">
        <v>2</v>
      </c>
      <c r="F459" s="26">
        <v>30</v>
      </c>
      <c r="G459" s="25">
        <v>0</v>
      </c>
      <c r="H459" s="27">
        <v>3.19</v>
      </c>
      <c r="I459" s="27">
        <f>_xlfn.XLOOKUP($B459,[1]Q3!$B:$B,[1]Q3!$L:$L)</f>
        <v>3.2</v>
      </c>
      <c r="J459" s="27">
        <f t="shared" si="14"/>
        <v>1.0000000000000231E-2</v>
      </c>
      <c r="K459" s="27">
        <f t="shared" si="15"/>
        <v>3.2</v>
      </c>
      <c r="L459" s="22" t="str">
        <f>IF(VLOOKUP($B459,[1]Q3!$B:$J,8,FALSE)="Sys Lim",_xlfn.LET(_xlpm.x,_xlfn.XLOOKUP($B459,[1]Q3!$B:$B,[1]Q3!$J:$J),IF(_xlpm.x="","",_xlpm.x)),"")</f>
        <v/>
      </c>
    </row>
    <row r="460" spans="1:12" ht="13.8" x14ac:dyDescent="0.3">
      <c r="A460" s="38" t="s">
        <v>2083</v>
      </c>
      <c r="B460" s="25" t="s">
        <v>1301</v>
      </c>
      <c r="C460" s="22" t="s">
        <v>1302</v>
      </c>
      <c r="D460" s="21">
        <v>45200</v>
      </c>
      <c r="E460" s="25" t="s">
        <v>2</v>
      </c>
      <c r="F460" s="26">
        <v>30</v>
      </c>
      <c r="G460" s="25">
        <v>0</v>
      </c>
      <c r="H460" s="27">
        <v>0.71</v>
      </c>
      <c r="I460" s="27">
        <f>_xlfn.XLOOKUP($B460,[1]Q3!$B:$B,[1]Q3!$L:$L)</f>
        <v>0.69</v>
      </c>
      <c r="J460" s="27">
        <f t="shared" si="14"/>
        <v>-2.0000000000000018E-2</v>
      </c>
      <c r="K460" s="27">
        <f t="shared" si="15"/>
        <v>0.69</v>
      </c>
      <c r="L460" s="22" t="str">
        <f>IF(VLOOKUP($B460,[1]Q3!$B:$J,8,FALSE)="Sys Lim",_xlfn.LET(_xlpm.x,_xlfn.XLOOKUP($B460,[1]Q3!$B:$B,[1]Q3!$J:$J),IF(_xlpm.x="","",_xlpm.x)),"")</f>
        <v/>
      </c>
    </row>
    <row r="461" spans="1:12" ht="13.8" x14ac:dyDescent="0.3">
      <c r="A461" s="38" t="s">
        <v>2083</v>
      </c>
      <c r="B461" s="25" t="s">
        <v>346</v>
      </c>
      <c r="C461" s="22" t="s">
        <v>347</v>
      </c>
      <c r="D461" s="21">
        <v>29952</v>
      </c>
      <c r="E461" s="25" t="s">
        <v>2</v>
      </c>
      <c r="F461" s="26">
        <v>30</v>
      </c>
      <c r="G461" s="25" t="s">
        <v>2076</v>
      </c>
      <c r="H461" s="27">
        <v>8.2200000000000006</v>
      </c>
      <c r="I461" s="27">
        <f>_xlfn.XLOOKUP($B461,[1]Q3!$B:$B,[1]Q3!$L:$L)</f>
        <v>7.78</v>
      </c>
      <c r="J461" s="27">
        <f t="shared" si="14"/>
        <v>-0.44000000000000039</v>
      </c>
      <c r="K461" s="27">
        <f t="shared" si="15"/>
        <v>7.78</v>
      </c>
      <c r="L461" s="22" t="str">
        <f>IF(VLOOKUP($B461,[1]Q3!$B:$J,8,FALSE)="Sys Lim",_xlfn.LET(_xlpm.x,_xlfn.XLOOKUP($B461,[1]Q3!$B:$B,[1]Q3!$J:$J),IF(_xlpm.x="","",_xlpm.x)),"")</f>
        <v/>
      </c>
    </row>
    <row r="462" spans="1:12" ht="13.8" x14ac:dyDescent="0.3">
      <c r="A462" s="38" t="s">
        <v>2083</v>
      </c>
      <c r="B462" s="25" t="s">
        <v>1556</v>
      </c>
      <c r="C462" s="22" t="s">
        <v>1557</v>
      </c>
      <c r="D462" s="21">
        <v>45108</v>
      </c>
      <c r="E462" s="25" t="s">
        <v>2</v>
      </c>
      <c r="F462" s="26" t="s">
        <v>1954</v>
      </c>
      <c r="G462" s="25">
        <v>0</v>
      </c>
      <c r="H462" s="27">
        <v>0.01</v>
      </c>
      <c r="I462" s="27">
        <f>_xlfn.XLOOKUP($B462,[1]Q3!$B:$B,[1]Q3!$L:$L)</f>
        <v>0.01</v>
      </c>
      <c r="J462" s="27">
        <f t="shared" si="14"/>
        <v>0</v>
      </c>
      <c r="K462" s="27">
        <f t="shared" si="15"/>
        <v>0.01</v>
      </c>
      <c r="L462" s="22" t="str">
        <f>IF(VLOOKUP($B462,[1]Q3!$B:$J,8,FALSE)="Sys Lim",_xlfn.LET(_xlpm.x,_xlfn.XLOOKUP($B462,[1]Q3!$B:$B,[1]Q3!$J:$J),IF(_xlpm.x="","",_xlpm.x)),"")</f>
        <v/>
      </c>
    </row>
    <row r="463" spans="1:12" ht="13.8" x14ac:dyDescent="0.3">
      <c r="A463" s="38" t="s">
        <v>2083</v>
      </c>
      <c r="B463" s="25" t="s">
        <v>1558</v>
      </c>
      <c r="C463" s="22" t="s">
        <v>1559</v>
      </c>
      <c r="D463" s="21">
        <v>45108</v>
      </c>
      <c r="E463" s="25" t="s">
        <v>2</v>
      </c>
      <c r="F463" s="26">
        <v>9</v>
      </c>
      <c r="G463" s="25">
        <v>0</v>
      </c>
      <c r="H463" s="27">
        <v>0.15</v>
      </c>
      <c r="I463" s="27">
        <f>_xlfn.XLOOKUP($B463,[1]Q3!$B:$B,[1]Q3!$L:$L)</f>
        <v>0.16</v>
      </c>
      <c r="J463" s="27">
        <f t="shared" si="14"/>
        <v>1.0000000000000009E-2</v>
      </c>
      <c r="K463" s="27">
        <f t="shared" si="15"/>
        <v>0.16</v>
      </c>
      <c r="L463" s="22" t="str">
        <f>IF(VLOOKUP($B463,[1]Q3!$B:$J,8,FALSE)="Sys Lim",_xlfn.LET(_xlpm.x,_xlfn.XLOOKUP($B463,[1]Q3!$B:$B,[1]Q3!$J:$J),IF(_xlpm.x="","",_xlpm.x)),"")</f>
        <v/>
      </c>
    </row>
    <row r="464" spans="1:12" ht="13.8" x14ac:dyDescent="0.3">
      <c r="A464" s="38" t="s">
        <v>2083</v>
      </c>
      <c r="B464" s="25" t="s">
        <v>1303</v>
      </c>
      <c r="C464" s="22" t="s">
        <v>1304</v>
      </c>
      <c r="D464" s="21">
        <v>45474</v>
      </c>
      <c r="E464" s="25" t="s">
        <v>2</v>
      </c>
      <c r="F464" s="26">
        <v>9</v>
      </c>
      <c r="G464" s="25">
        <v>0</v>
      </c>
      <c r="H464" s="27">
        <v>0.13</v>
      </c>
      <c r="I464" s="27">
        <f>_xlfn.XLOOKUP($B464,[1]Q3!$B:$B,[1]Q3!$L:$L)</f>
        <v>0.12</v>
      </c>
      <c r="J464" s="27">
        <f t="shared" si="14"/>
        <v>-1.0000000000000009E-2</v>
      </c>
      <c r="K464" s="27">
        <f t="shared" si="15"/>
        <v>0.12</v>
      </c>
      <c r="L464" s="22" t="str">
        <f>IF(VLOOKUP($B464,[1]Q3!$B:$J,8,FALSE)="Sys Lim",_xlfn.LET(_xlpm.x,_xlfn.XLOOKUP($B464,[1]Q3!$B:$B,[1]Q3!$J:$J),IF(_xlpm.x="","",_xlpm.x)),"")</f>
        <v/>
      </c>
    </row>
    <row r="465" spans="1:12" ht="13.8" x14ac:dyDescent="0.3">
      <c r="A465" s="38" t="s">
        <v>2083</v>
      </c>
      <c r="B465" s="28" t="s">
        <v>1560</v>
      </c>
      <c r="C465" s="29" t="s">
        <v>1561</v>
      </c>
      <c r="D465" s="21">
        <v>44927</v>
      </c>
      <c r="E465" s="28" t="s">
        <v>2</v>
      </c>
      <c r="F465" s="30">
        <v>30</v>
      </c>
      <c r="G465" s="25">
        <v>0</v>
      </c>
      <c r="H465" s="27">
        <v>0.04</v>
      </c>
      <c r="I465" s="27">
        <f>_xlfn.XLOOKUP($B465,[1]Q3!$B:$B,[1]Q3!$L:$L)</f>
        <v>0.04</v>
      </c>
      <c r="J465" s="27">
        <f t="shared" si="14"/>
        <v>0</v>
      </c>
      <c r="K465" s="27">
        <f t="shared" si="15"/>
        <v>0.04</v>
      </c>
      <c r="L465" s="22" t="str">
        <f>IF(VLOOKUP($B465,[1]Q3!$B:$J,8,FALSE)="Sys Lim",_xlfn.LET(_xlpm.x,_xlfn.XLOOKUP($B465,[1]Q3!$B:$B,[1]Q3!$J:$J),IF(_xlpm.x="","",_xlpm.x)),"")</f>
        <v/>
      </c>
    </row>
    <row r="466" spans="1:12" ht="27.6" x14ac:dyDescent="0.3">
      <c r="A466" s="38" t="s">
        <v>2084</v>
      </c>
      <c r="B466" s="28" t="s">
        <v>1562</v>
      </c>
      <c r="C466" s="29" t="s">
        <v>1563</v>
      </c>
      <c r="D466" s="21">
        <v>44927</v>
      </c>
      <c r="E466" s="28" t="s">
        <v>2</v>
      </c>
      <c r="F466" s="30" t="s">
        <v>1954</v>
      </c>
      <c r="G466" s="25">
        <v>0</v>
      </c>
      <c r="H466" s="27">
        <v>0.31</v>
      </c>
      <c r="I466" s="27" t="e">
        <f>_xlfn.XLOOKUP($B466,[1]Q3!$B:$B,[1]Q3!$L:$L)</f>
        <v>#N/A</v>
      </c>
      <c r="J466" s="27" t="e">
        <f t="shared" si="14"/>
        <v>#N/A</v>
      </c>
      <c r="K466" s="27">
        <f t="shared" si="15"/>
        <v>0.31</v>
      </c>
      <c r="L466" s="22" t="e">
        <f>IF(VLOOKUP($B466,[1]Q3!$B:$J,8,FALSE)="Sys Lim",_xlfn.LET(_xlpm.x,_xlfn.XLOOKUP($B466,[1]Q3!$B:$B,[1]Q3!$J:$J),IF(_xlpm.x="","",_xlpm.x)),"")</f>
        <v>#N/A</v>
      </c>
    </row>
    <row r="467" spans="1:12" ht="13.8" x14ac:dyDescent="0.3">
      <c r="A467" s="38" t="s">
        <v>2083</v>
      </c>
      <c r="B467" s="28" t="s">
        <v>1305</v>
      </c>
      <c r="C467" s="29" t="s">
        <v>1306</v>
      </c>
      <c r="D467" s="21">
        <v>45292</v>
      </c>
      <c r="E467" s="28" t="s">
        <v>2</v>
      </c>
      <c r="F467" s="30">
        <v>9</v>
      </c>
      <c r="G467" s="25">
        <v>0</v>
      </c>
      <c r="H467" s="27">
        <v>7.0000000000000007E-2</v>
      </c>
      <c r="I467" s="27">
        <f>_xlfn.XLOOKUP($B467,[1]Q3!$B:$B,[1]Q3!$L:$L)</f>
        <v>7.0000000000000007E-2</v>
      </c>
      <c r="J467" s="27">
        <f t="shared" si="14"/>
        <v>0</v>
      </c>
      <c r="K467" s="27">
        <f t="shared" si="15"/>
        <v>7.0000000000000007E-2</v>
      </c>
      <c r="L467" s="22" t="str">
        <f>IF(VLOOKUP($B467,[1]Q3!$B:$J,8,FALSE)="Sys Lim",_xlfn.LET(_xlpm.x,_xlfn.XLOOKUP($B467,[1]Q3!$B:$B,[1]Q3!$J:$J),IF(_xlpm.x="","",_xlpm.x)),"")</f>
        <v/>
      </c>
    </row>
    <row r="468" spans="1:12" ht="13.8" x14ac:dyDescent="0.3">
      <c r="A468" s="38" t="s">
        <v>2083</v>
      </c>
      <c r="B468" s="25" t="s">
        <v>348</v>
      </c>
      <c r="C468" s="22" t="s">
        <v>349</v>
      </c>
      <c r="D468" s="21">
        <v>33970</v>
      </c>
      <c r="E468" s="25" t="s">
        <v>2</v>
      </c>
      <c r="F468" s="26">
        <v>30</v>
      </c>
      <c r="G468" s="25">
        <v>0</v>
      </c>
      <c r="H468" s="27">
        <v>0.09</v>
      </c>
      <c r="I468" s="27">
        <f>_xlfn.XLOOKUP($B468,[1]Q3!$B:$B,[1]Q3!$L:$L)</f>
        <v>0.09</v>
      </c>
      <c r="J468" s="27">
        <f t="shared" si="14"/>
        <v>0</v>
      </c>
      <c r="K468" s="27">
        <f t="shared" si="15"/>
        <v>0.09</v>
      </c>
      <c r="L468" s="22" t="str">
        <f>IF(VLOOKUP($B468,[1]Q3!$B:$J,8,FALSE)="Sys Lim",_xlfn.LET(_xlpm.x,_xlfn.XLOOKUP($B468,[1]Q3!$B:$B,[1]Q3!$J:$J),IF(_xlpm.x="","",_xlpm.x)),"")</f>
        <v/>
      </c>
    </row>
    <row r="469" spans="1:12" ht="13.8" x14ac:dyDescent="0.3">
      <c r="A469" s="38" t="s">
        <v>2083</v>
      </c>
      <c r="B469" s="25" t="s">
        <v>350</v>
      </c>
      <c r="C469" s="22" t="s">
        <v>351</v>
      </c>
      <c r="D469" s="21">
        <v>44470</v>
      </c>
      <c r="E469" s="25" t="s">
        <v>2</v>
      </c>
      <c r="F469" s="26">
        <v>9</v>
      </c>
      <c r="G469" s="25" t="s">
        <v>2076</v>
      </c>
      <c r="H469" s="27">
        <v>43.72</v>
      </c>
      <c r="I469" s="27">
        <f>_xlfn.XLOOKUP($B469,[1]Q3!$B:$B,[1]Q3!$L:$L)</f>
        <v>47.41</v>
      </c>
      <c r="J469" s="27">
        <f t="shared" si="14"/>
        <v>3.6899999999999977</v>
      </c>
      <c r="K469" s="27">
        <f t="shared" si="15"/>
        <v>47.41</v>
      </c>
      <c r="L469" s="22" t="str">
        <f>IF(VLOOKUP($B469,[1]Q3!$B:$J,8,FALSE)="Sys Lim",_xlfn.LET(_xlpm.x,_xlfn.XLOOKUP($B469,[1]Q3!$B:$B,[1]Q3!$J:$J),IF(_xlpm.x="","",_xlpm.x)),"")</f>
        <v/>
      </c>
    </row>
    <row r="470" spans="1:12" ht="13.8" x14ac:dyDescent="0.3">
      <c r="A470" s="38" t="s">
        <v>2083</v>
      </c>
      <c r="B470" s="25" t="s">
        <v>352</v>
      </c>
      <c r="C470" s="22" t="s">
        <v>353</v>
      </c>
      <c r="D470" s="21">
        <v>42370</v>
      </c>
      <c r="E470" s="25" t="s">
        <v>2</v>
      </c>
      <c r="F470" s="26">
        <v>9</v>
      </c>
      <c r="G470" s="25" t="s">
        <v>2076</v>
      </c>
      <c r="H470" s="27">
        <v>28.57</v>
      </c>
      <c r="I470" s="27">
        <f>_xlfn.XLOOKUP($B470,[1]Q3!$B:$B,[1]Q3!$L:$L)</f>
        <v>29.73</v>
      </c>
      <c r="J470" s="27">
        <f t="shared" si="14"/>
        <v>1.1600000000000001</v>
      </c>
      <c r="K470" s="27">
        <f t="shared" si="15"/>
        <v>29.73</v>
      </c>
      <c r="L470" s="22" t="str">
        <f>IF(VLOOKUP($B470,[1]Q3!$B:$J,8,FALSE)="Sys Lim",_xlfn.LET(_xlpm.x,_xlfn.XLOOKUP($B470,[1]Q3!$B:$B,[1]Q3!$J:$J),IF(_xlpm.x="","",_xlpm.x)),"")</f>
        <v/>
      </c>
    </row>
    <row r="471" spans="1:12" ht="13.8" x14ac:dyDescent="0.3">
      <c r="A471" s="38" t="s">
        <v>2083</v>
      </c>
      <c r="B471" s="25" t="s">
        <v>892</v>
      </c>
      <c r="C471" s="22" t="s">
        <v>893</v>
      </c>
      <c r="D471" s="21">
        <v>38718</v>
      </c>
      <c r="E471" s="25" t="s">
        <v>2</v>
      </c>
      <c r="F471" s="26">
        <v>9</v>
      </c>
      <c r="G471" s="25" t="s">
        <v>2076</v>
      </c>
      <c r="H471" s="27">
        <v>36.72</v>
      </c>
      <c r="I471" s="27">
        <f>_xlfn.XLOOKUP($B471,[1]Q3!$B:$B,[1]Q3!$L:$L)</f>
        <v>38.69</v>
      </c>
      <c r="J471" s="27">
        <f t="shared" si="14"/>
        <v>1.9699999999999989</v>
      </c>
      <c r="K471" s="27">
        <f t="shared" si="15"/>
        <v>38.69</v>
      </c>
      <c r="L471" s="22" t="str">
        <f>IF(VLOOKUP($B471,[1]Q3!$B:$J,8,FALSE)="Sys Lim",_xlfn.LET(_xlpm.x,_xlfn.XLOOKUP($B471,[1]Q3!$B:$B,[1]Q3!$J:$J),IF(_xlpm.x="","",_xlpm.x)),"")</f>
        <v/>
      </c>
    </row>
    <row r="472" spans="1:12" ht="13.8" x14ac:dyDescent="0.3">
      <c r="A472" s="38" t="s">
        <v>2083</v>
      </c>
      <c r="B472" s="25" t="s">
        <v>354</v>
      </c>
      <c r="C472" s="22" t="s">
        <v>1307</v>
      </c>
      <c r="D472" s="21">
        <v>40544</v>
      </c>
      <c r="E472" s="25" t="s">
        <v>2</v>
      </c>
      <c r="F472" s="26">
        <v>30</v>
      </c>
      <c r="G472" s="25" t="s">
        <v>2076</v>
      </c>
      <c r="H472" s="27">
        <v>15.08</v>
      </c>
      <c r="I472" s="27">
        <f>_xlfn.XLOOKUP($B472,[1]Q3!$B:$B,[1]Q3!$L:$L)</f>
        <v>15.43</v>
      </c>
      <c r="J472" s="27">
        <f t="shared" si="14"/>
        <v>0.34999999999999964</v>
      </c>
      <c r="K472" s="27">
        <f t="shared" si="15"/>
        <v>15.43</v>
      </c>
      <c r="L472" s="22" t="str">
        <f>IF(VLOOKUP($B472,[1]Q3!$B:$J,8,FALSE)="Sys Lim",_xlfn.LET(_xlpm.x,_xlfn.XLOOKUP($B472,[1]Q3!$B:$B,[1]Q3!$J:$J),IF(_xlpm.x="","",_xlpm.x)),"")</f>
        <v/>
      </c>
    </row>
    <row r="473" spans="1:12" ht="13.8" x14ac:dyDescent="0.3">
      <c r="A473" s="38" t="s">
        <v>2083</v>
      </c>
      <c r="B473" s="25" t="s">
        <v>1308</v>
      </c>
      <c r="C473" s="22" t="s">
        <v>1309</v>
      </c>
      <c r="D473" s="21">
        <v>45108</v>
      </c>
      <c r="E473" s="25" t="s">
        <v>2</v>
      </c>
      <c r="F473" s="26">
        <v>30</v>
      </c>
      <c r="G473" s="25" t="s">
        <v>2076</v>
      </c>
      <c r="H473" s="27">
        <v>12.95</v>
      </c>
      <c r="I473" s="27">
        <f>_xlfn.XLOOKUP($B473,[1]Q3!$B:$B,[1]Q3!$L:$L)</f>
        <v>13.26</v>
      </c>
      <c r="J473" s="27">
        <f t="shared" si="14"/>
        <v>0.3100000000000005</v>
      </c>
      <c r="K473" s="27">
        <f t="shared" si="15"/>
        <v>13.26</v>
      </c>
      <c r="L473" s="22" t="str">
        <f>IF(VLOOKUP($B473,[1]Q3!$B:$J,8,FALSE)="Sys Lim",_xlfn.LET(_xlpm.x,_xlfn.XLOOKUP($B473,[1]Q3!$B:$B,[1]Q3!$J:$J),IF(_xlpm.x="","",_xlpm.x)),"")</f>
        <v/>
      </c>
    </row>
    <row r="474" spans="1:12" ht="13.8" x14ac:dyDescent="0.3">
      <c r="A474" s="38" t="s">
        <v>2083</v>
      </c>
      <c r="B474" s="25" t="s">
        <v>1777</v>
      </c>
      <c r="C474" s="22" t="s">
        <v>1778</v>
      </c>
      <c r="D474" s="21">
        <v>45748</v>
      </c>
      <c r="E474" s="25" t="s">
        <v>2</v>
      </c>
      <c r="F474" s="26">
        <v>30</v>
      </c>
      <c r="G474" s="25">
        <v>0</v>
      </c>
      <c r="H474" s="27">
        <v>14.49</v>
      </c>
      <c r="I474" s="27">
        <f>_xlfn.XLOOKUP($B474,[1]Q3!$B:$B,[1]Q3!$L:$L)</f>
        <v>15.87</v>
      </c>
      <c r="J474" s="27">
        <f t="shared" si="14"/>
        <v>1.379999999999999</v>
      </c>
      <c r="K474" s="27">
        <f t="shared" si="15"/>
        <v>15.87</v>
      </c>
      <c r="L474" s="22" t="str">
        <f>IF(VLOOKUP($B474,[1]Q3!$B:$J,8,FALSE)="Sys Lim",_xlfn.LET(_xlpm.x,_xlfn.XLOOKUP($B474,[1]Q3!$B:$B,[1]Q3!$J:$J),IF(_xlpm.x="","",_xlpm.x)),"")</f>
        <v/>
      </c>
    </row>
    <row r="475" spans="1:12" ht="13.8" x14ac:dyDescent="0.3">
      <c r="A475" s="38" t="s">
        <v>2083</v>
      </c>
      <c r="B475" s="28" t="s">
        <v>355</v>
      </c>
      <c r="C475" s="29" t="s">
        <v>356</v>
      </c>
      <c r="D475" s="21">
        <v>29952</v>
      </c>
      <c r="E475" s="28" t="s">
        <v>2</v>
      </c>
      <c r="F475" s="30">
        <v>9</v>
      </c>
      <c r="G475" s="25" t="s">
        <v>2076</v>
      </c>
      <c r="H475" s="27">
        <v>12.42</v>
      </c>
      <c r="I475" s="27">
        <f>_xlfn.XLOOKUP($B475,[1]Q3!$B:$B,[1]Q3!$L:$L)</f>
        <v>12.03</v>
      </c>
      <c r="J475" s="27">
        <f t="shared" si="14"/>
        <v>-0.39000000000000057</v>
      </c>
      <c r="K475" s="27">
        <f t="shared" si="15"/>
        <v>12.03</v>
      </c>
      <c r="L475" s="22" t="str">
        <f>IF(VLOOKUP($B475,[1]Q3!$B:$J,8,FALSE)="Sys Lim",_xlfn.LET(_xlpm.x,_xlfn.XLOOKUP($B475,[1]Q3!$B:$B,[1]Q3!$J:$J),IF(_xlpm.x="","",_xlpm.x)),"")</f>
        <v/>
      </c>
    </row>
    <row r="476" spans="1:12" ht="13.8" x14ac:dyDescent="0.3">
      <c r="A476" s="38" t="s">
        <v>2083</v>
      </c>
      <c r="B476" s="25" t="s">
        <v>1310</v>
      </c>
      <c r="C476" s="22" t="s">
        <v>1982</v>
      </c>
      <c r="D476" s="21">
        <v>45474</v>
      </c>
      <c r="E476" s="25" t="s">
        <v>2</v>
      </c>
      <c r="F476" s="26">
        <v>9</v>
      </c>
      <c r="G476" s="25">
        <v>0</v>
      </c>
      <c r="H476" s="27">
        <v>55.29</v>
      </c>
      <c r="I476" s="27">
        <f>_xlfn.XLOOKUP($B476,[1]Q3!$B:$B,[1]Q3!$L:$L)</f>
        <v>55.23</v>
      </c>
      <c r="J476" s="27">
        <f t="shared" si="14"/>
        <v>-6.0000000000002274E-2</v>
      </c>
      <c r="K476" s="27">
        <f t="shared" si="15"/>
        <v>55.23</v>
      </c>
      <c r="L476" s="22" t="str">
        <f>IF(VLOOKUP($B476,[1]Q3!$B:$J,8,FALSE)="Sys Lim",_xlfn.LET(_xlpm.x,_xlfn.XLOOKUP($B476,[1]Q3!$B:$B,[1]Q3!$J:$J),IF(_xlpm.x="","",_xlpm.x)),"")</f>
        <v/>
      </c>
    </row>
    <row r="477" spans="1:12" ht="13.8" x14ac:dyDescent="0.3">
      <c r="A477" s="38" t="s">
        <v>2083</v>
      </c>
      <c r="B477" s="25" t="s">
        <v>357</v>
      </c>
      <c r="C477" s="22" t="s">
        <v>358</v>
      </c>
      <c r="D477" s="21">
        <v>38353</v>
      </c>
      <c r="E477" s="25" t="s">
        <v>2</v>
      </c>
      <c r="F477" s="26">
        <v>9</v>
      </c>
      <c r="G477" s="25">
        <v>0</v>
      </c>
      <c r="H477" s="27">
        <v>0.65</v>
      </c>
      <c r="I477" s="27">
        <f>_xlfn.XLOOKUP($B477,[1]Q3!$B:$B,[1]Q3!$L:$L)</f>
        <v>0.56999999999999995</v>
      </c>
      <c r="J477" s="27">
        <f t="shared" si="14"/>
        <v>-8.0000000000000071E-2</v>
      </c>
      <c r="K477" s="27">
        <f t="shared" si="15"/>
        <v>0.56999999999999995</v>
      </c>
      <c r="L477" s="22" t="str">
        <f>IF(VLOOKUP($B477,[1]Q3!$B:$J,8,FALSE)="Sys Lim",_xlfn.LET(_xlpm.x,_xlfn.XLOOKUP($B477,[1]Q3!$B:$B,[1]Q3!$J:$J),IF(_xlpm.x="","",_xlpm.x)),"")</f>
        <v/>
      </c>
    </row>
    <row r="478" spans="1:12" ht="13.8" x14ac:dyDescent="0.3">
      <c r="A478" s="38" t="s">
        <v>2083</v>
      </c>
      <c r="B478" s="25" t="s">
        <v>1311</v>
      </c>
      <c r="C478" s="22" t="s">
        <v>756</v>
      </c>
      <c r="D478" s="21">
        <v>45474</v>
      </c>
      <c r="E478" s="25" t="s">
        <v>2</v>
      </c>
      <c r="F478" s="26">
        <v>9</v>
      </c>
      <c r="G478" s="25">
        <v>0</v>
      </c>
      <c r="H478" s="27">
        <v>3.29</v>
      </c>
      <c r="I478" s="27">
        <f>_xlfn.XLOOKUP($B478,[1]Q3!$B:$B,[1]Q3!$L:$L)</f>
        <v>3.27</v>
      </c>
      <c r="J478" s="27">
        <f t="shared" si="14"/>
        <v>-2.0000000000000018E-2</v>
      </c>
      <c r="K478" s="27">
        <f t="shared" si="15"/>
        <v>3.27</v>
      </c>
      <c r="L478" s="22" t="str">
        <f>IF(VLOOKUP($B478,[1]Q3!$B:$J,8,FALSE)="Sys Lim",_xlfn.LET(_xlpm.x,_xlfn.XLOOKUP($B478,[1]Q3!$B:$B,[1]Q3!$J:$J),IF(_xlpm.x="","",_xlpm.x)),"")</f>
        <v/>
      </c>
    </row>
    <row r="479" spans="1:12" ht="13.8" x14ac:dyDescent="0.3">
      <c r="A479" s="38" t="s">
        <v>2083</v>
      </c>
      <c r="B479" s="25" t="s">
        <v>1312</v>
      </c>
      <c r="C479" s="22" t="s">
        <v>1313</v>
      </c>
      <c r="D479" s="21">
        <v>45474</v>
      </c>
      <c r="E479" s="25" t="s">
        <v>2</v>
      </c>
      <c r="F479" s="26">
        <v>9</v>
      </c>
      <c r="G479" s="25">
        <v>0</v>
      </c>
      <c r="H479" s="27">
        <v>2.37</v>
      </c>
      <c r="I479" s="27">
        <f>_xlfn.XLOOKUP($B479,[1]Q3!$B:$B,[1]Q3!$L:$L)</f>
        <v>2.42</v>
      </c>
      <c r="J479" s="27">
        <f t="shared" si="14"/>
        <v>4.9999999999999822E-2</v>
      </c>
      <c r="K479" s="27">
        <f t="shared" si="15"/>
        <v>2.42</v>
      </c>
      <c r="L479" s="22" t="str">
        <f>IF(VLOOKUP($B479,[1]Q3!$B:$J,8,FALSE)="Sys Lim",_xlfn.LET(_xlpm.x,_xlfn.XLOOKUP($B479,[1]Q3!$B:$B,[1]Q3!$J:$J),IF(_xlpm.x="","",_xlpm.x)),"")</f>
        <v/>
      </c>
    </row>
    <row r="480" spans="1:12" ht="13.8" x14ac:dyDescent="0.3">
      <c r="A480" s="38" t="s">
        <v>2083</v>
      </c>
      <c r="B480" s="25" t="s">
        <v>1564</v>
      </c>
      <c r="C480" s="22" t="s">
        <v>1565</v>
      </c>
      <c r="D480" s="21">
        <v>45658</v>
      </c>
      <c r="E480" s="25" t="s">
        <v>2</v>
      </c>
      <c r="F480" s="26">
        <v>9</v>
      </c>
      <c r="G480" s="25">
        <v>0</v>
      </c>
      <c r="H480" s="27">
        <v>6.3</v>
      </c>
      <c r="I480" s="27">
        <f>_xlfn.XLOOKUP($B480,[1]Q3!$B:$B,[1]Q3!$L:$L)</f>
        <v>6.3</v>
      </c>
      <c r="J480" s="27">
        <f t="shared" si="14"/>
        <v>0</v>
      </c>
      <c r="K480" s="27">
        <f t="shared" si="15"/>
        <v>6.3</v>
      </c>
      <c r="L480" s="22" t="str">
        <f>IF(VLOOKUP($B480,[1]Q3!$B:$J,8,FALSE)="Sys Lim",_xlfn.LET(_xlpm.x,_xlfn.XLOOKUP($B480,[1]Q3!$B:$B,[1]Q3!$J:$J),IF(_xlpm.x="","",_xlpm.x)),"")</f>
        <v/>
      </c>
    </row>
    <row r="481" spans="1:12" ht="13.8" x14ac:dyDescent="0.3">
      <c r="A481" s="38" t="s">
        <v>2083</v>
      </c>
      <c r="B481" s="25" t="s">
        <v>359</v>
      </c>
      <c r="C481" s="22" t="s">
        <v>360</v>
      </c>
      <c r="D481" s="21">
        <v>37622</v>
      </c>
      <c r="E481" s="25" t="s">
        <v>2</v>
      </c>
      <c r="F481" s="26">
        <v>9</v>
      </c>
      <c r="G481" s="25">
        <v>0</v>
      </c>
      <c r="H481" s="27">
        <v>1.02</v>
      </c>
      <c r="I481" s="27">
        <f>_xlfn.XLOOKUP($B481,[1]Q3!$B:$B,[1]Q3!$L:$L)</f>
        <v>0.9</v>
      </c>
      <c r="J481" s="27">
        <f t="shared" si="14"/>
        <v>-0.12</v>
      </c>
      <c r="K481" s="27">
        <f t="shared" si="15"/>
        <v>0.9</v>
      </c>
      <c r="L481" s="22" t="str">
        <f>IF(VLOOKUP($B481,[1]Q3!$B:$J,8,FALSE)="Sys Lim",_xlfn.LET(_xlpm.x,_xlfn.XLOOKUP($B481,[1]Q3!$B:$B,[1]Q3!$J:$J),IF(_xlpm.x="","",_xlpm.x)),"")</f>
        <v/>
      </c>
    </row>
    <row r="482" spans="1:12" ht="13.8" x14ac:dyDescent="0.3">
      <c r="A482" s="38" t="s">
        <v>2083</v>
      </c>
      <c r="B482" s="25" t="s">
        <v>361</v>
      </c>
      <c r="C482" s="22" t="s">
        <v>1983</v>
      </c>
      <c r="D482" s="21">
        <v>44562</v>
      </c>
      <c r="E482" s="25" t="s">
        <v>2</v>
      </c>
      <c r="F482" s="26">
        <v>30</v>
      </c>
      <c r="G482" s="25">
        <v>0</v>
      </c>
      <c r="H482" s="27">
        <v>127.38</v>
      </c>
      <c r="I482" s="27">
        <f>_xlfn.XLOOKUP($B482,[1]Q3!$B:$B,[1]Q3!$L:$L)</f>
        <v>143.22999999999999</v>
      </c>
      <c r="J482" s="27">
        <f t="shared" si="14"/>
        <v>15.849999999999994</v>
      </c>
      <c r="K482" s="27">
        <f t="shared" si="15"/>
        <v>143.22999999999999</v>
      </c>
      <c r="L482" s="22" t="str">
        <f>IF(VLOOKUP($B482,[1]Q3!$B:$J,8,FALSE)="Sys Lim",_xlfn.LET(_xlpm.x,_xlfn.XLOOKUP($B482,[1]Q3!$B:$B,[1]Q3!$J:$J),IF(_xlpm.x="","",_xlpm.x)),"")</f>
        <v/>
      </c>
    </row>
    <row r="483" spans="1:12" ht="13.8" x14ac:dyDescent="0.3">
      <c r="A483" s="38" t="s">
        <v>2083</v>
      </c>
      <c r="B483" s="28" t="s">
        <v>362</v>
      </c>
      <c r="C483" s="29" t="s">
        <v>363</v>
      </c>
      <c r="D483" s="21">
        <v>40909</v>
      </c>
      <c r="E483" s="28" t="s">
        <v>2</v>
      </c>
      <c r="F483" s="30">
        <v>9</v>
      </c>
      <c r="G483" s="25">
        <v>0</v>
      </c>
      <c r="H483" s="27">
        <v>3824.52</v>
      </c>
      <c r="I483" s="27">
        <f>_xlfn.XLOOKUP($B483,[1]Q3!$B:$B,[1]Q3!$L:$L)</f>
        <v>3929.34</v>
      </c>
      <c r="J483" s="27">
        <f t="shared" si="14"/>
        <v>104.82000000000016</v>
      </c>
      <c r="K483" s="27">
        <f t="shared" si="15"/>
        <v>3929.34</v>
      </c>
      <c r="L483" s="22" t="str">
        <f>IF(VLOOKUP($B483,[1]Q3!$B:$J,8,FALSE)="Sys Lim",_xlfn.LET(_xlpm.x,_xlfn.XLOOKUP($B483,[1]Q3!$B:$B,[1]Q3!$J:$J),IF(_xlpm.x="","",_xlpm.x)),"")</f>
        <v/>
      </c>
    </row>
    <row r="484" spans="1:12" ht="13.8" x14ac:dyDescent="0.3">
      <c r="A484" s="38" t="s">
        <v>2083</v>
      </c>
      <c r="B484" s="25" t="s">
        <v>1314</v>
      </c>
      <c r="C484" s="22" t="s">
        <v>1315</v>
      </c>
      <c r="D484" s="21">
        <v>45292</v>
      </c>
      <c r="E484" s="25" t="s">
        <v>2</v>
      </c>
      <c r="F484" s="26">
        <v>9</v>
      </c>
      <c r="G484" s="25" t="s">
        <v>2076</v>
      </c>
      <c r="H484" s="27">
        <v>223.4</v>
      </c>
      <c r="I484" s="27">
        <f>_xlfn.XLOOKUP($B484,[1]Q3!$B:$B,[1]Q3!$L:$L)</f>
        <v>225.67</v>
      </c>
      <c r="J484" s="27">
        <f t="shared" si="14"/>
        <v>2.2699999999999818</v>
      </c>
      <c r="K484" s="27">
        <f t="shared" si="15"/>
        <v>225.67</v>
      </c>
      <c r="L484" s="22" t="str">
        <f>IF(VLOOKUP($B484,[1]Q3!$B:$J,8,FALSE)="Sys Lim",_xlfn.LET(_xlpm.x,_xlfn.XLOOKUP($B484,[1]Q3!$B:$B,[1]Q3!$J:$J),IF(_xlpm.x="","",_xlpm.x)),"")</f>
        <v/>
      </c>
    </row>
    <row r="485" spans="1:12" ht="27.6" x14ac:dyDescent="0.3">
      <c r="A485" s="38" t="s">
        <v>2084</v>
      </c>
      <c r="B485" s="25" t="s">
        <v>364</v>
      </c>
      <c r="C485" s="22" t="s">
        <v>365</v>
      </c>
      <c r="D485" s="21">
        <v>29952</v>
      </c>
      <c r="E485" s="25" t="s">
        <v>2</v>
      </c>
      <c r="F485" s="26">
        <v>30</v>
      </c>
      <c r="G485" s="25">
        <v>0</v>
      </c>
      <c r="H485" s="27">
        <v>43.38</v>
      </c>
      <c r="I485" s="27" t="e">
        <f>_xlfn.XLOOKUP($B485,[1]Q3!$B:$B,[1]Q3!$L:$L)</f>
        <v>#N/A</v>
      </c>
      <c r="J485" s="27" t="e">
        <f t="shared" si="14"/>
        <v>#N/A</v>
      </c>
      <c r="K485" s="27">
        <f t="shared" si="15"/>
        <v>43.38</v>
      </c>
      <c r="L485" s="22" t="e">
        <f>IF(VLOOKUP($B485,[1]Q3!$B:$J,8,FALSE)="Sys Lim",_xlfn.LET(_xlpm.x,_xlfn.XLOOKUP($B485,[1]Q3!$B:$B,[1]Q3!$J:$J),IF(_xlpm.x="","",_xlpm.x)),"")</f>
        <v>#N/A</v>
      </c>
    </row>
    <row r="486" spans="1:12" ht="13.8" x14ac:dyDescent="0.3">
      <c r="A486" s="38" t="s">
        <v>2083</v>
      </c>
      <c r="B486" s="25" t="s">
        <v>366</v>
      </c>
      <c r="C486" s="22" t="s">
        <v>367</v>
      </c>
      <c r="D486" s="21">
        <v>29952</v>
      </c>
      <c r="E486" s="25" t="s">
        <v>2</v>
      </c>
      <c r="F486" s="26">
        <v>30</v>
      </c>
      <c r="G486" s="25" t="s">
        <v>2076</v>
      </c>
      <c r="H486" s="27">
        <v>43.85</v>
      </c>
      <c r="I486" s="27">
        <f>_xlfn.XLOOKUP($B486,[1]Q3!$B:$B,[1]Q3!$L:$L)</f>
        <v>42.5</v>
      </c>
      <c r="J486" s="27">
        <f t="shared" si="14"/>
        <v>-1.3500000000000014</v>
      </c>
      <c r="K486" s="27">
        <f t="shared" si="15"/>
        <v>42.5</v>
      </c>
      <c r="L486" s="22" t="str">
        <f>IF(VLOOKUP($B486,[1]Q3!$B:$J,8,FALSE)="Sys Lim",_xlfn.LET(_xlpm.x,_xlfn.XLOOKUP($B486,[1]Q3!$B:$B,[1]Q3!$J:$J),IF(_xlpm.x="","",_xlpm.x)),"")</f>
        <v/>
      </c>
    </row>
    <row r="487" spans="1:12" ht="13.8" x14ac:dyDescent="0.3">
      <c r="A487" s="38" t="s">
        <v>2083</v>
      </c>
      <c r="B487" s="25" t="s">
        <v>894</v>
      </c>
      <c r="C487" s="22" t="s">
        <v>895</v>
      </c>
      <c r="D487" s="21">
        <v>29952</v>
      </c>
      <c r="E487" s="25" t="s">
        <v>2</v>
      </c>
      <c r="F487" s="26">
        <v>30</v>
      </c>
      <c r="G487" s="25">
        <v>0</v>
      </c>
      <c r="H487" s="27">
        <v>0.68</v>
      </c>
      <c r="I487" s="27">
        <f>_xlfn.XLOOKUP($B487,[1]Q3!$B:$B,[1]Q3!$L:$L)</f>
        <v>0.64</v>
      </c>
      <c r="J487" s="27">
        <f t="shared" si="14"/>
        <v>-4.0000000000000036E-2</v>
      </c>
      <c r="K487" s="27">
        <f t="shared" si="15"/>
        <v>0.64</v>
      </c>
      <c r="L487" s="22" t="str">
        <f>IF(VLOOKUP($B487,[1]Q3!$B:$J,8,FALSE)="Sys Lim",_xlfn.LET(_xlpm.x,_xlfn.XLOOKUP($B487,[1]Q3!$B:$B,[1]Q3!$J:$J),IF(_xlpm.x="","",_xlpm.x)),"")</f>
        <v/>
      </c>
    </row>
    <row r="488" spans="1:12" ht="13.8" x14ac:dyDescent="0.3">
      <c r="A488" s="38" t="s">
        <v>2083</v>
      </c>
      <c r="B488" s="25" t="s">
        <v>896</v>
      </c>
      <c r="C488" s="22" t="s">
        <v>897</v>
      </c>
      <c r="D488" s="21">
        <v>42370</v>
      </c>
      <c r="E488" s="25" t="s">
        <v>2</v>
      </c>
      <c r="F488" s="26" t="s">
        <v>1954</v>
      </c>
      <c r="G488" s="25">
        <v>0</v>
      </c>
      <c r="H488" s="27">
        <v>1.58</v>
      </c>
      <c r="I488" s="27">
        <f>_xlfn.XLOOKUP($B488,[1]Q3!$B:$B,[1]Q3!$L:$L)</f>
        <v>1.58</v>
      </c>
      <c r="J488" s="27">
        <f t="shared" si="14"/>
        <v>0</v>
      </c>
      <c r="K488" s="27">
        <f t="shared" si="15"/>
        <v>1.58</v>
      </c>
      <c r="L488" s="22" t="str">
        <f>IF(VLOOKUP($B488,[1]Q3!$B:$J,8,FALSE)="Sys Lim",_xlfn.LET(_xlpm.x,_xlfn.XLOOKUP($B488,[1]Q3!$B:$B,[1]Q3!$J:$J),IF(_xlpm.x="","",_xlpm.x)),"")</f>
        <v/>
      </c>
    </row>
    <row r="489" spans="1:12" ht="13.8" x14ac:dyDescent="0.3">
      <c r="A489" s="38" t="s">
        <v>2083</v>
      </c>
      <c r="B489" s="25" t="s">
        <v>368</v>
      </c>
      <c r="C489" s="22" t="s">
        <v>369</v>
      </c>
      <c r="D489" s="21">
        <v>29952</v>
      </c>
      <c r="E489" s="25" t="s">
        <v>2</v>
      </c>
      <c r="F489" s="26">
        <v>30</v>
      </c>
      <c r="G489" s="25" t="s">
        <v>2076</v>
      </c>
      <c r="H489" s="27">
        <v>3.34</v>
      </c>
      <c r="I489" s="27">
        <f>_xlfn.XLOOKUP($B489,[1]Q3!$B:$B,[1]Q3!$L:$L)</f>
        <v>3.64</v>
      </c>
      <c r="J489" s="27">
        <f t="shared" si="14"/>
        <v>0.30000000000000027</v>
      </c>
      <c r="K489" s="27">
        <f t="shared" si="15"/>
        <v>3.64</v>
      </c>
      <c r="L489" s="22" t="str">
        <f>IF(VLOOKUP($B489,[1]Q3!$B:$J,8,FALSE)="Sys Lim",_xlfn.LET(_xlpm.x,_xlfn.XLOOKUP($B489,[1]Q3!$B:$B,[1]Q3!$J:$J),IF(_xlpm.x="","",_xlpm.x)),"")</f>
        <v/>
      </c>
    </row>
    <row r="490" spans="1:12" ht="13.8" x14ac:dyDescent="0.3">
      <c r="A490" s="38" t="s">
        <v>2083</v>
      </c>
      <c r="B490" s="25" t="s">
        <v>370</v>
      </c>
      <c r="C490" s="22" t="s">
        <v>371</v>
      </c>
      <c r="D490" s="21">
        <v>29952</v>
      </c>
      <c r="E490" s="25" t="s">
        <v>2</v>
      </c>
      <c r="F490" s="26">
        <v>30</v>
      </c>
      <c r="G490" s="25" t="s">
        <v>2076</v>
      </c>
      <c r="H490" s="27">
        <v>23.65</v>
      </c>
      <c r="I490" s="27">
        <f>_xlfn.XLOOKUP($B490,[1]Q3!$B:$B,[1]Q3!$L:$L)</f>
        <v>24.77</v>
      </c>
      <c r="J490" s="27">
        <f t="shared" si="14"/>
        <v>1.120000000000001</v>
      </c>
      <c r="K490" s="27">
        <f t="shared" si="15"/>
        <v>24.77</v>
      </c>
      <c r="L490" s="22" t="str">
        <f>IF(VLOOKUP($B490,[1]Q3!$B:$J,8,FALSE)="Sys Lim",_xlfn.LET(_xlpm.x,_xlfn.XLOOKUP($B490,[1]Q3!$B:$B,[1]Q3!$J:$J),IF(_xlpm.x="","",_xlpm.x)),"")</f>
        <v/>
      </c>
    </row>
    <row r="491" spans="1:12" ht="13.8" x14ac:dyDescent="0.3">
      <c r="A491" s="38" t="s">
        <v>2083</v>
      </c>
      <c r="B491" s="25" t="s">
        <v>1566</v>
      </c>
      <c r="C491" s="22" t="s">
        <v>1567</v>
      </c>
      <c r="D491" s="21">
        <v>45108</v>
      </c>
      <c r="E491" s="25" t="s">
        <v>2</v>
      </c>
      <c r="F491" s="26" t="s">
        <v>1954</v>
      </c>
      <c r="G491" s="25">
        <v>0</v>
      </c>
      <c r="H491" s="27">
        <v>1.33</v>
      </c>
      <c r="I491" s="27">
        <f>_xlfn.XLOOKUP($B491,[1]Q3!$B:$B,[1]Q3!$L:$L)</f>
        <v>1.33</v>
      </c>
      <c r="J491" s="27">
        <f t="shared" si="14"/>
        <v>0</v>
      </c>
      <c r="K491" s="27">
        <f t="shared" si="15"/>
        <v>1.33</v>
      </c>
      <c r="L491" s="22" t="str">
        <f>IF(VLOOKUP($B491,[1]Q3!$B:$J,8,FALSE)="Sys Lim",_xlfn.LET(_xlpm.x,_xlfn.XLOOKUP($B491,[1]Q3!$B:$B,[1]Q3!$J:$J),IF(_xlpm.x="","",_xlpm.x)),"")</f>
        <v/>
      </c>
    </row>
    <row r="492" spans="1:12" ht="13.8" x14ac:dyDescent="0.3">
      <c r="A492" s="38" t="s">
        <v>2083</v>
      </c>
      <c r="B492" s="25" t="s">
        <v>372</v>
      </c>
      <c r="C492" s="22" t="s">
        <v>373</v>
      </c>
      <c r="D492" s="21">
        <v>40179</v>
      </c>
      <c r="E492" s="25" t="s">
        <v>2</v>
      </c>
      <c r="F492" s="26">
        <v>30</v>
      </c>
      <c r="G492" s="25">
        <v>0</v>
      </c>
      <c r="H492" s="27">
        <v>32.74</v>
      </c>
      <c r="I492" s="27">
        <f>_xlfn.XLOOKUP($B492,[1]Q3!$B:$B,[1]Q3!$L:$L)</f>
        <v>28.49</v>
      </c>
      <c r="J492" s="27">
        <f t="shared" si="14"/>
        <v>-4.2500000000000036</v>
      </c>
      <c r="K492" s="27">
        <f t="shared" si="15"/>
        <v>28.49</v>
      </c>
      <c r="L492" s="22" t="str">
        <f>IF(VLOOKUP($B492,[1]Q3!$B:$J,8,FALSE)="Sys Lim",_xlfn.LET(_xlpm.x,_xlfn.XLOOKUP($B492,[1]Q3!$B:$B,[1]Q3!$J:$J),IF(_xlpm.x="","",_xlpm.x)),"")</f>
        <v/>
      </c>
    </row>
    <row r="493" spans="1:12" ht="13.8" x14ac:dyDescent="0.3">
      <c r="A493" s="38" t="s">
        <v>2083</v>
      </c>
      <c r="B493" s="25" t="s">
        <v>374</v>
      </c>
      <c r="C493" s="22" t="s">
        <v>375</v>
      </c>
      <c r="D493" s="21">
        <v>31413</v>
      </c>
      <c r="E493" s="25" t="s">
        <v>2</v>
      </c>
      <c r="F493" s="26">
        <v>30</v>
      </c>
      <c r="G493" s="25" t="s">
        <v>2076</v>
      </c>
      <c r="H493" s="27">
        <v>2.65</v>
      </c>
      <c r="I493" s="27">
        <f>_xlfn.XLOOKUP($B493,[1]Q3!$B:$B,[1]Q3!$L:$L)</f>
        <v>3.03</v>
      </c>
      <c r="J493" s="27">
        <f t="shared" si="14"/>
        <v>0.37999999999999989</v>
      </c>
      <c r="K493" s="27">
        <f t="shared" si="15"/>
        <v>3.03</v>
      </c>
      <c r="L493" s="22" t="str">
        <f>IF(VLOOKUP($B493,[1]Q3!$B:$J,8,FALSE)="Sys Lim",_xlfn.LET(_xlpm.x,_xlfn.XLOOKUP($B493,[1]Q3!$B:$B,[1]Q3!$J:$J),IF(_xlpm.x="","",_xlpm.x)),"")</f>
        <v/>
      </c>
    </row>
    <row r="494" spans="1:12" ht="13.8" x14ac:dyDescent="0.3">
      <c r="A494" s="38" t="s">
        <v>2083</v>
      </c>
      <c r="B494" s="25" t="s">
        <v>1316</v>
      </c>
      <c r="C494" s="22" t="s">
        <v>1317</v>
      </c>
      <c r="D494" s="21">
        <v>45108</v>
      </c>
      <c r="E494" s="25" t="s">
        <v>2</v>
      </c>
      <c r="F494" s="26">
        <v>30</v>
      </c>
      <c r="G494" s="25">
        <v>0</v>
      </c>
      <c r="H494" s="27">
        <v>0.53</v>
      </c>
      <c r="I494" s="27">
        <f>_xlfn.XLOOKUP($B494,[1]Q3!$B:$B,[1]Q3!$L:$L)</f>
        <v>0.49</v>
      </c>
      <c r="J494" s="27">
        <f t="shared" si="14"/>
        <v>-4.0000000000000036E-2</v>
      </c>
      <c r="K494" s="27">
        <f t="shared" si="15"/>
        <v>0.49</v>
      </c>
      <c r="L494" s="22" t="str">
        <f>IF(VLOOKUP($B494,[1]Q3!$B:$J,8,FALSE)="Sys Lim",_xlfn.LET(_xlpm.x,_xlfn.XLOOKUP($B494,[1]Q3!$B:$B,[1]Q3!$J:$J),IF(_xlpm.x="","",_xlpm.x)),"")</f>
        <v/>
      </c>
    </row>
    <row r="495" spans="1:12" ht="13.8" x14ac:dyDescent="0.3">
      <c r="A495" s="38" t="s">
        <v>2083</v>
      </c>
      <c r="B495" s="25" t="s">
        <v>1318</v>
      </c>
      <c r="C495" s="22" t="s">
        <v>1319</v>
      </c>
      <c r="D495" s="21">
        <v>45108</v>
      </c>
      <c r="E495" s="25" t="s">
        <v>2</v>
      </c>
      <c r="F495" s="26">
        <v>30</v>
      </c>
      <c r="G495" s="25">
        <v>0</v>
      </c>
      <c r="H495" s="27">
        <v>0.84</v>
      </c>
      <c r="I495" s="27">
        <f>_xlfn.XLOOKUP($B495,[1]Q3!$B:$B,[1]Q3!$L:$L)</f>
        <v>0.83</v>
      </c>
      <c r="J495" s="27">
        <f t="shared" si="14"/>
        <v>-1.0000000000000009E-2</v>
      </c>
      <c r="K495" s="27">
        <f t="shared" si="15"/>
        <v>0.83</v>
      </c>
      <c r="L495" s="22" t="str">
        <f>IF(VLOOKUP($B495,[1]Q3!$B:$J,8,FALSE)="Sys Lim",_xlfn.LET(_xlpm.x,_xlfn.XLOOKUP($B495,[1]Q3!$B:$B,[1]Q3!$J:$J),IF(_xlpm.x="","",_xlpm.x)),"")</f>
        <v/>
      </c>
    </row>
    <row r="496" spans="1:12" ht="13.8" x14ac:dyDescent="0.3">
      <c r="A496" s="38" t="s">
        <v>2083</v>
      </c>
      <c r="B496" s="25" t="s">
        <v>1422</v>
      </c>
      <c r="C496" s="22" t="s">
        <v>1423</v>
      </c>
      <c r="D496" s="21">
        <v>45566</v>
      </c>
      <c r="E496" s="25" t="s">
        <v>2</v>
      </c>
      <c r="F496" s="26">
        <v>9</v>
      </c>
      <c r="G496" s="25">
        <v>0</v>
      </c>
      <c r="H496" s="27">
        <v>1.53</v>
      </c>
      <c r="I496" s="27">
        <f>_xlfn.XLOOKUP($B496,[1]Q3!$B:$B,[1]Q3!$L:$L)</f>
        <v>1.75</v>
      </c>
      <c r="J496" s="27">
        <f t="shared" si="14"/>
        <v>0.21999999999999997</v>
      </c>
      <c r="K496" s="27">
        <f t="shared" si="15"/>
        <v>1.75</v>
      </c>
      <c r="L496" s="22" t="str">
        <f>IF(VLOOKUP($B496,[1]Q3!$B:$J,8,FALSE)="Sys Lim",_xlfn.LET(_xlpm.x,_xlfn.XLOOKUP($B496,[1]Q3!$B:$B,[1]Q3!$J:$J),IF(_xlpm.x="","",_xlpm.x)),"")</f>
        <v/>
      </c>
    </row>
    <row r="497" spans="1:12" ht="13.8" x14ac:dyDescent="0.3">
      <c r="A497" s="38" t="s">
        <v>2083</v>
      </c>
      <c r="B497" s="25" t="s">
        <v>376</v>
      </c>
      <c r="C497" s="22" t="s">
        <v>377</v>
      </c>
      <c r="D497" s="21">
        <v>31413</v>
      </c>
      <c r="E497" s="25" t="s">
        <v>2</v>
      </c>
      <c r="F497" s="26">
        <v>30</v>
      </c>
      <c r="G497" s="25">
        <v>0</v>
      </c>
      <c r="H497" s="27">
        <v>0.66</v>
      </c>
      <c r="I497" s="27">
        <f>_xlfn.XLOOKUP($B497,[1]Q3!$B:$B,[1]Q3!$L:$L)</f>
        <v>0.56000000000000005</v>
      </c>
      <c r="J497" s="27">
        <f t="shared" si="14"/>
        <v>-9.9999999999999978E-2</v>
      </c>
      <c r="K497" s="27">
        <f t="shared" si="15"/>
        <v>0.56000000000000005</v>
      </c>
      <c r="L497" s="22" t="str">
        <f>IF(VLOOKUP($B497,[1]Q3!$B:$J,8,FALSE)="Sys Lim",_xlfn.LET(_xlpm.x,_xlfn.XLOOKUP($B497,[1]Q3!$B:$B,[1]Q3!$J:$J),IF(_xlpm.x="","",_xlpm.x)),"")</f>
        <v/>
      </c>
    </row>
    <row r="498" spans="1:12" ht="13.8" x14ac:dyDescent="0.3">
      <c r="A498" s="38" t="s">
        <v>2083</v>
      </c>
      <c r="B498" s="25" t="s">
        <v>1320</v>
      </c>
      <c r="C498" s="22" t="s">
        <v>1321</v>
      </c>
      <c r="D498" s="21">
        <v>45292</v>
      </c>
      <c r="E498" s="25" t="s">
        <v>2</v>
      </c>
      <c r="F498" s="26">
        <v>30</v>
      </c>
      <c r="G498" s="25">
        <v>0</v>
      </c>
      <c r="H498" s="27">
        <v>7.35</v>
      </c>
      <c r="I498" s="27">
        <f>_xlfn.XLOOKUP($B498,[1]Q3!$B:$B,[1]Q3!$L:$L)</f>
        <v>7.27</v>
      </c>
      <c r="J498" s="27">
        <f t="shared" si="14"/>
        <v>-8.0000000000000071E-2</v>
      </c>
      <c r="K498" s="27">
        <f t="shared" si="15"/>
        <v>7.27</v>
      </c>
      <c r="L498" s="22" t="str">
        <f>IF(VLOOKUP($B498,[1]Q3!$B:$J,8,FALSE)="Sys Lim",_xlfn.LET(_xlpm.x,_xlfn.XLOOKUP($B498,[1]Q3!$B:$B,[1]Q3!$J:$J),IF(_xlpm.x="","",_xlpm.x)),"")</f>
        <v/>
      </c>
    </row>
    <row r="499" spans="1:12" ht="13.8" x14ac:dyDescent="0.3">
      <c r="A499" s="38" t="s">
        <v>2083</v>
      </c>
      <c r="B499" s="25" t="s">
        <v>378</v>
      </c>
      <c r="C499" s="22" t="s">
        <v>379</v>
      </c>
      <c r="D499" s="21">
        <v>29952</v>
      </c>
      <c r="E499" s="25" t="s">
        <v>2</v>
      </c>
      <c r="F499" s="26">
        <v>30</v>
      </c>
      <c r="G499" s="25" t="s">
        <v>2076</v>
      </c>
      <c r="H499" s="27">
        <v>5.59</v>
      </c>
      <c r="I499" s="27">
        <f>_xlfn.XLOOKUP($B499,[1]Q3!$B:$B,[1]Q3!$L:$L)</f>
        <v>5.78</v>
      </c>
      <c r="J499" s="27">
        <f t="shared" si="14"/>
        <v>0.19000000000000039</v>
      </c>
      <c r="K499" s="27">
        <f t="shared" si="15"/>
        <v>5.78</v>
      </c>
      <c r="L499" s="22" t="str">
        <f>IF(VLOOKUP($B499,[1]Q3!$B:$J,8,FALSE)="Sys Lim",_xlfn.LET(_xlpm.x,_xlfn.XLOOKUP($B499,[1]Q3!$B:$B,[1]Q3!$J:$J),IF(_xlpm.x="","",_xlpm.x)),"")</f>
        <v/>
      </c>
    </row>
    <row r="500" spans="1:12" ht="13.8" x14ac:dyDescent="0.3">
      <c r="A500" s="38" t="s">
        <v>2083</v>
      </c>
      <c r="B500" s="25" t="s">
        <v>380</v>
      </c>
      <c r="C500" s="22" t="s">
        <v>381</v>
      </c>
      <c r="D500" s="21">
        <v>29952</v>
      </c>
      <c r="E500" s="25" t="s">
        <v>2</v>
      </c>
      <c r="F500" s="26">
        <v>9</v>
      </c>
      <c r="G500" s="25">
        <v>0</v>
      </c>
      <c r="H500" s="27">
        <v>214.81</v>
      </c>
      <c r="I500" s="27">
        <f>_xlfn.XLOOKUP($B500,[1]Q3!$B:$B,[1]Q3!$L:$L)</f>
        <v>295.36</v>
      </c>
      <c r="J500" s="27">
        <f t="shared" si="14"/>
        <v>80.550000000000011</v>
      </c>
      <c r="K500" s="27">
        <f t="shared" si="15"/>
        <v>295.36</v>
      </c>
      <c r="L500" s="22" t="str">
        <f>IF(VLOOKUP($B500,[1]Q3!$B:$J,8,FALSE)="Sys Lim",_xlfn.LET(_xlpm.x,_xlfn.XLOOKUP($B500,[1]Q3!$B:$B,[1]Q3!$J:$J),IF(_xlpm.x="","",_xlpm.x)),"")</f>
        <v/>
      </c>
    </row>
    <row r="501" spans="1:12" ht="13.8" x14ac:dyDescent="0.3">
      <c r="A501" s="38" t="s">
        <v>2083</v>
      </c>
      <c r="B501" s="25" t="s">
        <v>382</v>
      </c>
      <c r="C501" s="22" t="s">
        <v>383</v>
      </c>
      <c r="D501" s="21">
        <v>29952</v>
      </c>
      <c r="E501" s="25" t="s">
        <v>2</v>
      </c>
      <c r="F501" s="26">
        <v>9</v>
      </c>
      <c r="G501" s="25">
        <v>0</v>
      </c>
      <c r="H501" s="27">
        <v>0.85</v>
      </c>
      <c r="I501" s="27">
        <f>_xlfn.XLOOKUP($B501,[1]Q3!$B:$B,[1]Q3!$L:$L)</f>
        <v>0.76</v>
      </c>
      <c r="J501" s="27">
        <f t="shared" si="14"/>
        <v>-8.9999999999999969E-2</v>
      </c>
      <c r="K501" s="27">
        <f t="shared" si="15"/>
        <v>0.76</v>
      </c>
      <c r="L501" s="22" t="str">
        <f>IF(VLOOKUP($B501,[1]Q3!$B:$J,8,FALSE)="Sys Lim",_xlfn.LET(_xlpm.x,_xlfn.XLOOKUP($B501,[1]Q3!$B:$B,[1]Q3!$J:$J),IF(_xlpm.x="","",_xlpm.x)),"")</f>
        <v/>
      </c>
    </row>
    <row r="502" spans="1:12" ht="13.8" x14ac:dyDescent="0.3">
      <c r="A502" s="38" t="s">
        <v>2083</v>
      </c>
      <c r="B502" s="28" t="s">
        <v>384</v>
      </c>
      <c r="C502" s="29" t="s">
        <v>385</v>
      </c>
      <c r="D502" s="21">
        <v>42005</v>
      </c>
      <c r="E502" s="28" t="s">
        <v>2</v>
      </c>
      <c r="F502" s="30">
        <v>9</v>
      </c>
      <c r="G502" s="25">
        <v>0</v>
      </c>
      <c r="H502" s="27">
        <v>0.09</v>
      </c>
      <c r="I502" s="27">
        <f>_xlfn.XLOOKUP($B502,[1]Q3!$B:$B,[1]Q3!$L:$L)</f>
        <v>0.09</v>
      </c>
      <c r="J502" s="27">
        <f t="shared" si="14"/>
        <v>0</v>
      </c>
      <c r="K502" s="27">
        <f t="shared" si="15"/>
        <v>0.09</v>
      </c>
      <c r="L502" s="22" t="str">
        <f>IF(VLOOKUP($B502,[1]Q3!$B:$J,8,FALSE)="Sys Lim",_xlfn.LET(_xlpm.x,_xlfn.XLOOKUP($B502,[1]Q3!$B:$B,[1]Q3!$J:$J),IF(_xlpm.x="","",_xlpm.x)),"")</f>
        <v/>
      </c>
    </row>
    <row r="503" spans="1:12" ht="13.8" x14ac:dyDescent="0.3">
      <c r="A503" s="38" t="s">
        <v>2083</v>
      </c>
      <c r="B503" s="25" t="s">
        <v>386</v>
      </c>
      <c r="C503" s="22" t="s">
        <v>387</v>
      </c>
      <c r="D503" s="21">
        <v>29952</v>
      </c>
      <c r="E503" s="25" t="s">
        <v>2</v>
      </c>
      <c r="F503" s="26">
        <v>9</v>
      </c>
      <c r="G503" s="25">
        <v>0</v>
      </c>
      <c r="H503" s="27">
        <v>0.83</v>
      </c>
      <c r="I503" s="27">
        <f>_xlfn.XLOOKUP($B503,[1]Q3!$B:$B,[1]Q3!$L:$L)</f>
        <v>0.76</v>
      </c>
      <c r="J503" s="27">
        <f t="shared" si="14"/>
        <v>-6.9999999999999951E-2</v>
      </c>
      <c r="K503" s="27">
        <f t="shared" si="15"/>
        <v>0.76</v>
      </c>
      <c r="L503" s="22" t="str">
        <f>IF(VLOOKUP($B503,[1]Q3!$B:$J,8,FALSE)="Sys Lim",_xlfn.LET(_xlpm.x,_xlfn.XLOOKUP($B503,[1]Q3!$B:$B,[1]Q3!$J:$J),IF(_xlpm.x="","",_xlpm.x)),"")</f>
        <v/>
      </c>
    </row>
    <row r="504" spans="1:12" ht="13.8" x14ac:dyDescent="0.3">
      <c r="A504" s="38" t="s">
        <v>2083</v>
      </c>
      <c r="B504" s="25" t="s">
        <v>388</v>
      </c>
      <c r="C504" s="22" t="s">
        <v>389</v>
      </c>
      <c r="D504" s="21">
        <v>29952</v>
      </c>
      <c r="E504" s="25" t="s">
        <v>2</v>
      </c>
      <c r="F504" s="26">
        <v>9</v>
      </c>
      <c r="G504" s="25" t="s">
        <v>2076</v>
      </c>
      <c r="H504" s="27">
        <v>1.67</v>
      </c>
      <c r="I504" s="27">
        <f>_xlfn.XLOOKUP($B504,[1]Q3!$B:$B,[1]Q3!$L:$L)</f>
        <v>1.77</v>
      </c>
      <c r="J504" s="27">
        <f t="shared" si="14"/>
        <v>0.10000000000000009</v>
      </c>
      <c r="K504" s="27">
        <f t="shared" si="15"/>
        <v>1.77</v>
      </c>
      <c r="L504" s="22" t="str">
        <f>IF(VLOOKUP($B504,[1]Q3!$B:$J,8,FALSE)="Sys Lim",_xlfn.LET(_xlpm.x,_xlfn.XLOOKUP($B504,[1]Q3!$B:$B,[1]Q3!$J:$J),IF(_xlpm.x="","",_xlpm.x)),"")</f>
        <v/>
      </c>
    </row>
    <row r="505" spans="1:12" ht="13.8" x14ac:dyDescent="0.3">
      <c r="A505" s="38" t="s">
        <v>2083</v>
      </c>
      <c r="B505" s="25" t="s">
        <v>390</v>
      </c>
      <c r="C505" s="22" t="s">
        <v>391</v>
      </c>
      <c r="D505" s="21">
        <v>39448</v>
      </c>
      <c r="E505" s="25" t="s">
        <v>2</v>
      </c>
      <c r="F505" s="26">
        <v>9</v>
      </c>
      <c r="G505" s="25" t="s">
        <v>2076</v>
      </c>
      <c r="H505" s="27">
        <v>15.05</v>
      </c>
      <c r="I505" s="27">
        <f>_xlfn.XLOOKUP($B505,[1]Q3!$B:$B,[1]Q3!$L:$L)</f>
        <v>15.07</v>
      </c>
      <c r="J505" s="27">
        <f t="shared" si="14"/>
        <v>1.9999999999999574E-2</v>
      </c>
      <c r="K505" s="27">
        <f t="shared" si="15"/>
        <v>15.07</v>
      </c>
      <c r="L505" s="22" t="str">
        <f>IF(VLOOKUP($B505,[1]Q3!$B:$J,8,FALSE)="Sys Lim",_xlfn.LET(_xlpm.x,_xlfn.XLOOKUP($B505,[1]Q3!$B:$B,[1]Q3!$J:$J),IF(_xlpm.x="","",_xlpm.x)),"")</f>
        <v/>
      </c>
    </row>
    <row r="506" spans="1:12" ht="13.8" x14ac:dyDescent="0.3">
      <c r="A506" s="38" t="s">
        <v>2083</v>
      </c>
      <c r="B506" s="25" t="s">
        <v>392</v>
      </c>
      <c r="C506" s="22" t="s">
        <v>393</v>
      </c>
      <c r="D506" s="21">
        <v>29952</v>
      </c>
      <c r="E506" s="25" t="s">
        <v>2</v>
      </c>
      <c r="F506" s="26">
        <v>30</v>
      </c>
      <c r="G506" s="25">
        <v>0</v>
      </c>
      <c r="H506" s="27">
        <v>257.45</v>
      </c>
      <c r="I506" s="27">
        <f>_xlfn.XLOOKUP($B506,[1]Q3!$B:$B,[1]Q3!$L:$L)</f>
        <v>288.63</v>
      </c>
      <c r="J506" s="27">
        <f t="shared" si="14"/>
        <v>31.180000000000007</v>
      </c>
      <c r="K506" s="27">
        <f t="shared" si="15"/>
        <v>288.63</v>
      </c>
      <c r="L506" s="22" t="str">
        <f>IF(VLOOKUP($B506,[1]Q3!$B:$J,8,FALSE)="Sys Lim",_xlfn.LET(_xlpm.x,_xlfn.XLOOKUP($B506,[1]Q3!$B:$B,[1]Q3!$J:$J),IF(_xlpm.x="","",_xlpm.x)),"")</f>
        <v/>
      </c>
    </row>
    <row r="507" spans="1:12" ht="13.8" x14ac:dyDescent="0.3">
      <c r="A507" s="38" t="s">
        <v>2083</v>
      </c>
      <c r="B507" s="25" t="s">
        <v>394</v>
      </c>
      <c r="C507" s="22" t="s">
        <v>395</v>
      </c>
      <c r="D507" s="21">
        <v>29952</v>
      </c>
      <c r="E507" s="25" t="s">
        <v>2</v>
      </c>
      <c r="F507" s="26">
        <v>30</v>
      </c>
      <c r="G507" s="25" t="s">
        <v>2076</v>
      </c>
      <c r="H507" s="27">
        <v>0.95</v>
      </c>
      <c r="I507" s="27">
        <f>_xlfn.XLOOKUP($B507,[1]Q3!$B:$B,[1]Q3!$L:$L)</f>
        <v>1</v>
      </c>
      <c r="J507" s="27">
        <f t="shared" si="14"/>
        <v>5.0000000000000044E-2</v>
      </c>
      <c r="K507" s="27">
        <f t="shared" si="15"/>
        <v>1</v>
      </c>
      <c r="L507" s="22" t="str">
        <f>IF(VLOOKUP($B507,[1]Q3!$B:$J,8,FALSE)="Sys Lim",_xlfn.LET(_xlpm.x,_xlfn.XLOOKUP($B507,[1]Q3!$B:$B,[1]Q3!$J:$J),IF(_xlpm.x="","",_xlpm.x)),"")</f>
        <v/>
      </c>
    </row>
    <row r="508" spans="1:12" ht="13.8" x14ac:dyDescent="0.3">
      <c r="A508" s="38" t="s">
        <v>2083</v>
      </c>
      <c r="B508" s="25" t="s">
        <v>1322</v>
      </c>
      <c r="C508" s="22" t="s">
        <v>1098</v>
      </c>
      <c r="D508" s="21">
        <v>44835</v>
      </c>
      <c r="E508" s="25" t="s">
        <v>2</v>
      </c>
      <c r="F508" s="26">
        <v>9</v>
      </c>
      <c r="G508" s="25">
        <v>0</v>
      </c>
      <c r="H508" s="27">
        <v>32.869999999999997</v>
      </c>
      <c r="I508" s="27">
        <f>_xlfn.XLOOKUP($B508,[1]Q3!$B:$B,[1]Q3!$L:$L)</f>
        <v>32.380000000000003</v>
      </c>
      <c r="J508" s="27">
        <f t="shared" si="14"/>
        <v>-0.48999999999999488</v>
      </c>
      <c r="K508" s="27">
        <f t="shared" si="15"/>
        <v>32.380000000000003</v>
      </c>
      <c r="L508" s="22" t="str">
        <f>IF(VLOOKUP($B508,[1]Q3!$B:$J,8,FALSE)="Sys Lim",_xlfn.LET(_xlpm.x,_xlfn.XLOOKUP($B508,[1]Q3!$B:$B,[1]Q3!$J:$J),IF(_xlpm.x="","",_xlpm.x)),"")</f>
        <v/>
      </c>
    </row>
    <row r="509" spans="1:12" ht="13.8" x14ac:dyDescent="0.3">
      <c r="A509" s="38" t="s">
        <v>2083</v>
      </c>
      <c r="B509" s="25" t="s">
        <v>396</v>
      </c>
      <c r="C509" s="22" t="s">
        <v>397</v>
      </c>
      <c r="D509" s="21">
        <v>39448</v>
      </c>
      <c r="E509" s="25" t="s">
        <v>2</v>
      </c>
      <c r="F509" s="26">
        <v>9</v>
      </c>
      <c r="G509" s="25">
        <v>0</v>
      </c>
      <c r="H509" s="27">
        <v>67.849999999999994</v>
      </c>
      <c r="I509" s="27">
        <f>_xlfn.XLOOKUP($B509,[1]Q3!$B:$B,[1]Q3!$L:$L)</f>
        <v>51.09</v>
      </c>
      <c r="J509" s="27">
        <f t="shared" si="14"/>
        <v>-16.759999999999991</v>
      </c>
      <c r="K509" s="27">
        <f t="shared" si="15"/>
        <v>51.09</v>
      </c>
      <c r="L509" s="22" t="str">
        <f>IF(VLOOKUP($B509,[1]Q3!$B:$J,8,FALSE)="Sys Lim",_xlfn.LET(_xlpm.x,_xlfn.XLOOKUP($B509,[1]Q3!$B:$B,[1]Q3!$J:$J),IF(_xlpm.x="","",_xlpm.x)),"")</f>
        <v/>
      </c>
    </row>
    <row r="510" spans="1:12" ht="13.8" x14ac:dyDescent="0.3">
      <c r="A510" s="38" t="s">
        <v>2083</v>
      </c>
      <c r="B510" s="25" t="s">
        <v>1173</v>
      </c>
      <c r="C510" s="22" t="s">
        <v>1984</v>
      </c>
      <c r="D510" s="21">
        <v>44743</v>
      </c>
      <c r="E510" s="25">
        <v>1</v>
      </c>
      <c r="F510" s="26">
        <v>9</v>
      </c>
      <c r="G510" s="25">
        <v>0</v>
      </c>
      <c r="H510" s="27">
        <v>76.2</v>
      </c>
      <c r="I510" s="27">
        <f>_xlfn.XLOOKUP($B510,[1]Q3!$B:$B,[1]Q3!$L:$L)</f>
        <v>74.8</v>
      </c>
      <c r="J510" s="27">
        <f t="shared" si="14"/>
        <v>-1.4000000000000057</v>
      </c>
      <c r="K510" s="27">
        <f t="shared" si="15"/>
        <v>74.8</v>
      </c>
      <c r="L510" s="22" t="str">
        <f>IF(VLOOKUP($B510,[1]Q3!$B:$J,8,FALSE)="Sys Lim",_xlfn.LET(_xlpm.x,_xlfn.XLOOKUP($B510,[1]Q3!$B:$B,[1]Q3!$J:$J),IF(_xlpm.x="","",_xlpm.x)),"")</f>
        <v/>
      </c>
    </row>
    <row r="511" spans="1:12" ht="13.8" x14ac:dyDescent="0.3">
      <c r="A511" s="38" t="s">
        <v>2083</v>
      </c>
      <c r="B511" s="25" t="s">
        <v>1323</v>
      </c>
      <c r="C511" s="22" t="s">
        <v>1324</v>
      </c>
      <c r="D511" s="21">
        <v>45200</v>
      </c>
      <c r="E511" s="25" t="s">
        <v>2</v>
      </c>
      <c r="F511" s="26">
        <v>9</v>
      </c>
      <c r="G511" s="25">
        <v>0</v>
      </c>
      <c r="H511" s="27">
        <v>147.81</v>
      </c>
      <c r="I511" s="27">
        <f>_xlfn.XLOOKUP($B511,[1]Q3!$B:$B,[1]Q3!$L:$L)</f>
        <v>148.94</v>
      </c>
      <c r="J511" s="27">
        <f t="shared" si="14"/>
        <v>1.1299999999999955</v>
      </c>
      <c r="K511" s="27">
        <f t="shared" si="15"/>
        <v>148.94</v>
      </c>
      <c r="L511" s="22" t="str">
        <f>IF(VLOOKUP($B511,[1]Q3!$B:$J,8,FALSE)="Sys Lim",_xlfn.LET(_xlpm.x,_xlfn.XLOOKUP($B511,[1]Q3!$B:$B,[1]Q3!$J:$J),IF(_xlpm.x="","",_xlpm.x)),"")</f>
        <v/>
      </c>
    </row>
    <row r="512" spans="1:12" ht="13.8" x14ac:dyDescent="0.3">
      <c r="A512" s="38" t="s">
        <v>2083</v>
      </c>
      <c r="B512" s="25" t="s">
        <v>1325</v>
      </c>
      <c r="C512" s="22" t="s">
        <v>1326</v>
      </c>
      <c r="D512" s="21">
        <v>45383</v>
      </c>
      <c r="E512" s="25" t="s">
        <v>2</v>
      </c>
      <c r="F512" s="26">
        <v>9</v>
      </c>
      <c r="G512" s="25">
        <v>0</v>
      </c>
      <c r="H512" s="27">
        <v>103.4</v>
      </c>
      <c r="I512" s="27">
        <f>_xlfn.XLOOKUP($B512,[1]Q3!$B:$B,[1]Q3!$L:$L)</f>
        <v>103.2</v>
      </c>
      <c r="J512" s="27">
        <f t="shared" si="14"/>
        <v>-0.20000000000000284</v>
      </c>
      <c r="K512" s="27">
        <f t="shared" si="15"/>
        <v>103.2</v>
      </c>
      <c r="L512" s="22" t="str">
        <f>IF(VLOOKUP($B512,[1]Q3!$B:$J,8,FALSE)="Sys Lim",_xlfn.LET(_xlpm.x,_xlfn.XLOOKUP($B512,[1]Q3!$B:$B,[1]Q3!$J:$J),IF(_xlpm.x="","",_xlpm.x)),"")</f>
        <v/>
      </c>
    </row>
    <row r="513" spans="1:12" ht="13.8" x14ac:dyDescent="0.3">
      <c r="A513" s="38" t="s">
        <v>2083</v>
      </c>
      <c r="B513" s="25" t="s">
        <v>398</v>
      </c>
      <c r="C513" s="22" t="s">
        <v>399</v>
      </c>
      <c r="D513" s="21">
        <v>42736</v>
      </c>
      <c r="E513" s="25" t="s">
        <v>2</v>
      </c>
      <c r="F513" s="26">
        <v>9</v>
      </c>
      <c r="G513" s="25">
        <v>0</v>
      </c>
      <c r="H513" s="27">
        <v>11.53</v>
      </c>
      <c r="I513" s="27">
        <f>_xlfn.XLOOKUP($B513,[1]Q3!$B:$B,[1]Q3!$L:$L)</f>
        <v>11.73</v>
      </c>
      <c r="J513" s="27">
        <f t="shared" si="14"/>
        <v>0.20000000000000107</v>
      </c>
      <c r="K513" s="27">
        <f t="shared" si="15"/>
        <v>11.73</v>
      </c>
      <c r="L513" s="22" t="str">
        <f>IF(VLOOKUP($B513,[1]Q3!$B:$J,8,FALSE)="Sys Lim",_xlfn.LET(_xlpm.x,_xlfn.XLOOKUP($B513,[1]Q3!$B:$B,[1]Q3!$J:$J),IF(_xlpm.x="","",_xlpm.x)),"")</f>
        <v/>
      </c>
    </row>
    <row r="514" spans="1:12" ht="13.8" x14ac:dyDescent="0.3">
      <c r="A514" s="38" t="s">
        <v>2083</v>
      </c>
      <c r="B514" s="25" t="s">
        <v>400</v>
      </c>
      <c r="C514" s="22" t="s">
        <v>401</v>
      </c>
      <c r="D514" s="21">
        <v>37622</v>
      </c>
      <c r="E514" s="25" t="s">
        <v>2</v>
      </c>
      <c r="F514" s="26">
        <v>30</v>
      </c>
      <c r="G514" s="25">
        <v>0</v>
      </c>
      <c r="H514" s="27">
        <v>27.52</v>
      </c>
      <c r="I514" s="27">
        <f>_xlfn.XLOOKUP($B514,[1]Q3!$B:$B,[1]Q3!$L:$L)</f>
        <v>25.54</v>
      </c>
      <c r="J514" s="27">
        <f t="shared" si="14"/>
        <v>-1.9800000000000004</v>
      </c>
      <c r="K514" s="27">
        <f t="shared" si="15"/>
        <v>25.54</v>
      </c>
      <c r="L514" s="22" t="str">
        <f>IF(VLOOKUP($B514,[1]Q3!$B:$J,8,FALSE)="Sys Lim",_xlfn.LET(_xlpm.x,_xlfn.XLOOKUP($B514,[1]Q3!$B:$B,[1]Q3!$J:$J),IF(_xlpm.x="","",_xlpm.x)),"")</f>
        <v/>
      </c>
    </row>
    <row r="515" spans="1:12" ht="13.8" x14ac:dyDescent="0.3">
      <c r="A515" s="38" t="s">
        <v>2083</v>
      </c>
      <c r="B515" s="25" t="s">
        <v>402</v>
      </c>
      <c r="C515" s="22" t="s">
        <v>403</v>
      </c>
      <c r="D515" s="21">
        <v>31413</v>
      </c>
      <c r="E515" s="25" t="s">
        <v>2</v>
      </c>
      <c r="F515" s="26">
        <v>30</v>
      </c>
      <c r="G515" s="25">
        <v>0</v>
      </c>
      <c r="H515" s="27">
        <v>78.900000000000006</v>
      </c>
      <c r="I515" s="27">
        <f>_xlfn.XLOOKUP($B515,[1]Q3!$B:$B,[1]Q3!$L:$L)</f>
        <v>85.13</v>
      </c>
      <c r="J515" s="27">
        <f t="shared" ref="J515:J578" si="16">IF($N$1=D515,"NEW",IF(OR(ISTEXT(I515),I515="-"),"-",I515-H515))</f>
        <v>6.2299999999999898</v>
      </c>
      <c r="K515" s="27">
        <f t="shared" ref="K515:K578" si="17">IF(ISERROR(I515),H515,IF(OR(J515="-",J515=0),H515,IF(ISNUMBER(L515),I515/L515,I515)))</f>
        <v>85.13</v>
      </c>
      <c r="L515" s="22" t="str">
        <f>IF(VLOOKUP($B515,[1]Q3!$B:$J,8,FALSE)="Sys Lim",_xlfn.LET(_xlpm.x,_xlfn.XLOOKUP($B515,[1]Q3!$B:$B,[1]Q3!$J:$J),IF(_xlpm.x="","",_xlpm.x)),"")</f>
        <v/>
      </c>
    </row>
    <row r="516" spans="1:12" ht="13.8" x14ac:dyDescent="0.3">
      <c r="A516" s="38" t="s">
        <v>2083</v>
      </c>
      <c r="B516" s="25" t="s">
        <v>404</v>
      </c>
      <c r="C516" s="22" t="s">
        <v>1985</v>
      </c>
      <c r="D516" s="21">
        <v>39448</v>
      </c>
      <c r="E516" s="25" t="s">
        <v>2</v>
      </c>
      <c r="F516" s="26">
        <v>30</v>
      </c>
      <c r="G516" s="25">
        <v>0</v>
      </c>
      <c r="H516" s="27">
        <v>4.8499999999999996</v>
      </c>
      <c r="I516" s="27">
        <f>_xlfn.XLOOKUP($B516,[1]Q3!$B:$B,[1]Q3!$L:$L)</f>
        <v>4.88</v>
      </c>
      <c r="J516" s="27">
        <f t="shared" si="16"/>
        <v>3.0000000000000249E-2</v>
      </c>
      <c r="K516" s="27">
        <f t="shared" si="17"/>
        <v>4.88</v>
      </c>
      <c r="L516" s="22" t="str">
        <f>IF(VLOOKUP($B516,[1]Q3!$B:$J,8,FALSE)="Sys Lim",_xlfn.LET(_xlpm.x,_xlfn.XLOOKUP($B516,[1]Q3!$B:$B,[1]Q3!$J:$J),IF(_xlpm.x="","",_xlpm.x)),"")</f>
        <v/>
      </c>
    </row>
    <row r="517" spans="1:12" ht="13.8" x14ac:dyDescent="0.3">
      <c r="A517" s="38" t="s">
        <v>2083</v>
      </c>
      <c r="B517" s="25" t="s">
        <v>405</v>
      </c>
      <c r="C517" s="22" t="s">
        <v>406</v>
      </c>
      <c r="D517" s="21">
        <v>36161</v>
      </c>
      <c r="E517" s="25" t="s">
        <v>2</v>
      </c>
      <c r="F517" s="26">
        <v>9</v>
      </c>
      <c r="G517" s="25" t="s">
        <v>2076</v>
      </c>
      <c r="H517" s="27">
        <v>34.26</v>
      </c>
      <c r="I517" s="27">
        <f>_xlfn.XLOOKUP($B517,[1]Q3!$B:$B,[1]Q3!$L:$L)</f>
        <v>35.79</v>
      </c>
      <c r="J517" s="27">
        <f t="shared" si="16"/>
        <v>1.5300000000000011</v>
      </c>
      <c r="K517" s="27">
        <f t="shared" si="17"/>
        <v>35.79</v>
      </c>
      <c r="L517" s="22" t="str">
        <f>IF(VLOOKUP($B517,[1]Q3!$B:$J,8,FALSE)="Sys Lim",_xlfn.LET(_xlpm.x,_xlfn.XLOOKUP($B517,[1]Q3!$B:$B,[1]Q3!$J:$J),IF(_xlpm.x="","",_xlpm.x)),"")</f>
        <v/>
      </c>
    </row>
    <row r="518" spans="1:12" ht="13.8" x14ac:dyDescent="0.3">
      <c r="A518" s="38" t="s">
        <v>2083</v>
      </c>
      <c r="B518" s="25" t="s">
        <v>898</v>
      </c>
      <c r="C518" s="22" t="s">
        <v>899</v>
      </c>
      <c r="D518" s="21">
        <v>40179</v>
      </c>
      <c r="E518" s="25" t="s">
        <v>2</v>
      </c>
      <c r="F518" s="26">
        <v>30</v>
      </c>
      <c r="G518" s="25" t="s">
        <v>2076</v>
      </c>
      <c r="H518" s="27">
        <v>28.59</v>
      </c>
      <c r="I518" s="27">
        <f>_xlfn.XLOOKUP($B518,[1]Q3!$B:$B,[1]Q3!$L:$L)</f>
        <v>28.59</v>
      </c>
      <c r="J518" s="27">
        <f t="shared" si="16"/>
        <v>0</v>
      </c>
      <c r="K518" s="27">
        <f t="shared" si="17"/>
        <v>28.59</v>
      </c>
      <c r="L518" s="22" t="str">
        <f>IF(VLOOKUP($B518,[1]Q3!$B:$J,8,FALSE)="Sys Lim",_xlfn.LET(_xlpm.x,_xlfn.XLOOKUP($B518,[1]Q3!$B:$B,[1]Q3!$J:$J),IF(_xlpm.x="","",_xlpm.x)),"")</f>
        <v/>
      </c>
    </row>
    <row r="519" spans="1:12" ht="13.8" x14ac:dyDescent="0.3">
      <c r="A519" s="38" t="s">
        <v>2083</v>
      </c>
      <c r="B519" s="25" t="s">
        <v>407</v>
      </c>
      <c r="C519" s="22" t="s">
        <v>1986</v>
      </c>
      <c r="D519" s="21">
        <v>38353</v>
      </c>
      <c r="E519" s="25" t="s">
        <v>2</v>
      </c>
      <c r="F519" s="26">
        <v>30</v>
      </c>
      <c r="G519" s="25" t="s">
        <v>2076</v>
      </c>
      <c r="H519" s="27">
        <v>10.8</v>
      </c>
      <c r="I519" s="27">
        <f>_xlfn.XLOOKUP($B519,[1]Q3!$B:$B,[1]Q3!$L:$L)</f>
        <v>11.11</v>
      </c>
      <c r="J519" s="27">
        <f t="shared" si="16"/>
        <v>0.30999999999999872</v>
      </c>
      <c r="K519" s="27">
        <f t="shared" si="17"/>
        <v>11.11</v>
      </c>
      <c r="L519" s="22" t="str">
        <f>IF(VLOOKUP($B519,[1]Q3!$B:$J,8,FALSE)="Sys Lim",_xlfn.LET(_xlpm.x,_xlfn.XLOOKUP($B519,[1]Q3!$B:$B,[1]Q3!$J:$J),IF(_xlpm.x="","",_xlpm.x)),"")</f>
        <v/>
      </c>
    </row>
    <row r="520" spans="1:12" ht="27.6" x14ac:dyDescent="0.3">
      <c r="A520" s="38" t="s">
        <v>2084</v>
      </c>
      <c r="B520" s="25" t="s">
        <v>1064</v>
      </c>
      <c r="C520" s="22" t="s">
        <v>1065</v>
      </c>
      <c r="D520" s="21">
        <v>43466</v>
      </c>
      <c r="E520" s="25" t="s">
        <v>2</v>
      </c>
      <c r="F520" s="26" t="s">
        <v>1954</v>
      </c>
      <c r="G520" s="25" t="s">
        <v>2076</v>
      </c>
      <c r="H520" s="27">
        <v>0.89</v>
      </c>
      <c r="I520" s="27" t="e">
        <f>_xlfn.XLOOKUP($B520,[1]Q3!$B:$B,[1]Q3!$L:$L)</f>
        <v>#N/A</v>
      </c>
      <c r="J520" s="27" t="e">
        <f t="shared" si="16"/>
        <v>#N/A</v>
      </c>
      <c r="K520" s="27">
        <f t="shared" si="17"/>
        <v>0.89</v>
      </c>
      <c r="L520" s="22" t="e">
        <f>IF(VLOOKUP($B520,[1]Q3!$B:$J,8,FALSE)="Sys Lim",_xlfn.LET(_xlpm.x,_xlfn.XLOOKUP($B520,[1]Q3!$B:$B,[1]Q3!$J:$J),IF(_xlpm.x="","",_xlpm.x)),"")</f>
        <v>#N/A</v>
      </c>
    </row>
    <row r="521" spans="1:12" ht="13.8" x14ac:dyDescent="0.3">
      <c r="A521" s="38" t="s">
        <v>2083</v>
      </c>
      <c r="B521" s="25" t="s">
        <v>408</v>
      </c>
      <c r="C521" s="22" t="s">
        <v>1987</v>
      </c>
      <c r="D521" s="21">
        <v>43739</v>
      </c>
      <c r="E521" s="25" t="s">
        <v>2</v>
      </c>
      <c r="F521" s="26">
        <v>30</v>
      </c>
      <c r="G521" s="25" t="s">
        <v>2076</v>
      </c>
      <c r="H521" s="27">
        <v>12.17</v>
      </c>
      <c r="I521" s="27">
        <f>_xlfn.XLOOKUP($B521,[1]Q3!$B:$B,[1]Q3!$L:$L)</f>
        <v>12.2</v>
      </c>
      <c r="J521" s="27">
        <f t="shared" si="16"/>
        <v>2.9999999999999361E-2</v>
      </c>
      <c r="K521" s="27">
        <f t="shared" si="17"/>
        <v>12.2</v>
      </c>
      <c r="L521" s="22" t="str">
        <f>IF(VLOOKUP($B521,[1]Q3!$B:$J,8,FALSE)="Sys Lim",_xlfn.LET(_xlpm.x,_xlfn.XLOOKUP($B521,[1]Q3!$B:$B,[1]Q3!$J:$J),IF(_xlpm.x="","",_xlpm.x)),"")</f>
        <v/>
      </c>
    </row>
    <row r="522" spans="1:12" ht="13.8" x14ac:dyDescent="0.3">
      <c r="A522" s="38" t="s">
        <v>2083</v>
      </c>
      <c r="B522" s="25" t="s">
        <v>1327</v>
      </c>
      <c r="C522" s="22" t="s">
        <v>1328</v>
      </c>
      <c r="D522" s="21">
        <v>45292</v>
      </c>
      <c r="E522" s="25" t="s">
        <v>2</v>
      </c>
      <c r="F522" s="26">
        <v>30</v>
      </c>
      <c r="G522" s="25" t="s">
        <v>2076</v>
      </c>
      <c r="H522" s="27">
        <v>25.16</v>
      </c>
      <c r="I522" s="27">
        <f>_xlfn.XLOOKUP($B522,[1]Q3!$B:$B,[1]Q3!$L:$L)</f>
        <v>26.18</v>
      </c>
      <c r="J522" s="27">
        <f t="shared" si="16"/>
        <v>1.0199999999999996</v>
      </c>
      <c r="K522" s="27">
        <f t="shared" si="17"/>
        <v>26.18</v>
      </c>
      <c r="L522" s="22" t="str">
        <f>IF(VLOOKUP($B522,[1]Q3!$B:$J,8,FALSE)="Sys Lim",_xlfn.LET(_xlpm.x,_xlfn.XLOOKUP($B522,[1]Q3!$B:$B,[1]Q3!$J:$J),IF(_xlpm.x="","",_xlpm.x)),"")</f>
        <v/>
      </c>
    </row>
    <row r="523" spans="1:12" ht="13.8" x14ac:dyDescent="0.3">
      <c r="A523" s="38" t="s">
        <v>2083</v>
      </c>
      <c r="B523" s="25" t="s">
        <v>409</v>
      </c>
      <c r="C523" s="22" t="s">
        <v>410</v>
      </c>
      <c r="D523" s="21">
        <v>29952</v>
      </c>
      <c r="E523" s="25" t="s">
        <v>2</v>
      </c>
      <c r="F523" s="26">
        <v>30</v>
      </c>
      <c r="G523" s="25" t="s">
        <v>2076</v>
      </c>
      <c r="H523" s="27">
        <v>4.2</v>
      </c>
      <c r="I523" s="27">
        <f>_xlfn.XLOOKUP($B523,[1]Q3!$B:$B,[1]Q3!$L:$L)</f>
        <v>4.51</v>
      </c>
      <c r="J523" s="27">
        <f t="shared" si="16"/>
        <v>0.30999999999999961</v>
      </c>
      <c r="K523" s="27">
        <f t="shared" si="17"/>
        <v>4.51</v>
      </c>
      <c r="L523" s="22" t="str">
        <f>IF(VLOOKUP($B523,[1]Q3!$B:$J,8,FALSE)="Sys Lim",_xlfn.LET(_xlpm.x,_xlfn.XLOOKUP($B523,[1]Q3!$B:$B,[1]Q3!$J:$J),IF(_xlpm.x="","",_xlpm.x)),"")</f>
        <v/>
      </c>
    </row>
    <row r="524" spans="1:12" ht="13.8" x14ac:dyDescent="0.3">
      <c r="A524" s="38" t="s">
        <v>2083</v>
      </c>
      <c r="B524" s="25" t="s">
        <v>1329</v>
      </c>
      <c r="C524" s="22" t="s">
        <v>1988</v>
      </c>
      <c r="D524" s="21">
        <v>45383</v>
      </c>
      <c r="E524" s="25" t="s">
        <v>2</v>
      </c>
      <c r="F524" s="26">
        <v>30</v>
      </c>
      <c r="G524" s="25" t="s">
        <v>2076</v>
      </c>
      <c r="H524" s="27">
        <v>10.42</v>
      </c>
      <c r="I524" s="27">
        <f>_xlfn.XLOOKUP($B524,[1]Q3!$B:$B,[1]Q3!$L:$L)</f>
        <v>10.199999999999999</v>
      </c>
      <c r="J524" s="27">
        <f t="shared" si="16"/>
        <v>-0.22000000000000064</v>
      </c>
      <c r="K524" s="27">
        <f t="shared" si="17"/>
        <v>10.199999999999999</v>
      </c>
      <c r="L524" s="22" t="str">
        <f>IF(VLOOKUP($B524,[1]Q3!$B:$J,8,FALSE)="Sys Lim",_xlfn.LET(_xlpm.x,_xlfn.XLOOKUP($B524,[1]Q3!$B:$B,[1]Q3!$J:$J),IF(_xlpm.x="","",_xlpm.x)),"")</f>
        <v/>
      </c>
    </row>
    <row r="525" spans="1:12" ht="13.8" x14ac:dyDescent="0.3">
      <c r="A525" s="38" t="s">
        <v>2083</v>
      </c>
      <c r="B525" s="28" t="s">
        <v>1569</v>
      </c>
      <c r="C525" s="29" t="s">
        <v>1570</v>
      </c>
      <c r="D525" s="21">
        <v>45658</v>
      </c>
      <c r="E525" s="28" t="s">
        <v>2</v>
      </c>
      <c r="F525" s="30">
        <v>30</v>
      </c>
      <c r="G525" s="25">
        <v>0</v>
      </c>
      <c r="H525" s="27">
        <v>11.11</v>
      </c>
      <c r="I525" s="27">
        <f>_xlfn.XLOOKUP($B525,[1]Q3!$B:$B,[1]Q3!$L:$L)</f>
        <v>11.62</v>
      </c>
      <c r="J525" s="27">
        <f t="shared" si="16"/>
        <v>0.50999999999999979</v>
      </c>
      <c r="K525" s="27">
        <f t="shared" si="17"/>
        <v>11.62</v>
      </c>
      <c r="L525" s="22" t="str">
        <f>IF(VLOOKUP($B525,[1]Q3!$B:$J,8,FALSE)="Sys Lim",_xlfn.LET(_xlpm.x,_xlfn.XLOOKUP($B525,[1]Q3!$B:$B,[1]Q3!$J:$J),IF(_xlpm.x="","",_xlpm.x)),"")</f>
        <v/>
      </c>
    </row>
    <row r="526" spans="1:12" ht="13.8" x14ac:dyDescent="0.3">
      <c r="A526" s="38" t="s">
        <v>2083</v>
      </c>
      <c r="B526" s="25" t="s">
        <v>1767</v>
      </c>
      <c r="C526" s="22" t="s">
        <v>1768</v>
      </c>
      <c r="D526" s="21">
        <v>45748</v>
      </c>
      <c r="E526" s="25" t="s">
        <v>2</v>
      </c>
      <c r="F526" s="26">
        <v>9</v>
      </c>
      <c r="G526" s="25">
        <v>0</v>
      </c>
      <c r="H526" s="27">
        <v>0.17</v>
      </c>
      <c r="I526" s="27">
        <f>_xlfn.XLOOKUP($B526,[1]Q3!$B:$B,[1]Q3!$L:$L)</f>
        <v>0.17</v>
      </c>
      <c r="J526" s="27">
        <f t="shared" si="16"/>
        <v>0</v>
      </c>
      <c r="K526" s="27">
        <f t="shared" si="17"/>
        <v>0.17</v>
      </c>
      <c r="L526" s="22" t="str">
        <f>IF(VLOOKUP($B526,[1]Q3!$B:$J,8,FALSE)="Sys Lim",_xlfn.LET(_xlpm.x,_xlfn.XLOOKUP($B526,[1]Q3!$B:$B,[1]Q3!$J:$J),IF(_xlpm.x="","",_xlpm.x)),"")</f>
        <v/>
      </c>
    </row>
    <row r="527" spans="1:12" ht="13.8" x14ac:dyDescent="0.3">
      <c r="A527" s="38" t="s">
        <v>2083</v>
      </c>
      <c r="B527" s="25" t="s">
        <v>411</v>
      </c>
      <c r="C527" s="22" t="s">
        <v>412</v>
      </c>
      <c r="D527" s="21">
        <v>38718</v>
      </c>
      <c r="E527" s="25" t="s">
        <v>2</v>
      </c>
      <c r="F527" s="26">
        <v>9</v>
      </c>
      <c r="G527" s="25">
        <v>0</v>
      </c>
      <c r="H527" s="27">
        <v>108.2</v>
      </c>
      <c r="I527" s="27">
        <f>_xlfn.XLOOKUP($B527,[1]Q3!$B:$B,[1]Q3!$L:$L)</f>
        <v>110.46</v>
      </c>
      <c r="J527" s="27">
        <f t="shared" si="16"/>
        <v>2.2599999999999909</v>
      </c>
      <c r="K527" s="27">
        <f t="shared" si="17"/>
        <v>110.46</v>
      </c>
      <c r="L527" s="22" t="str">
        <f>IF(VLOOKUP($B527,[1]Q3!$B:$J,8,FALSE)="Sys Lim",_xlfn.LET(_xlpm.x,_xlfn.XLOOKUP($B527,[1]Q3!$B:$B,[1]Q3!$J:$J),IF(_xlpm.x="","",_xlpm.x)),"")</f>
        <v/>
      </c>
    </row>
    <row r="528" spans="1:12" ht="13.8" x14ac:dyDescent="0.3">
      <c r="A528" s="38" t="s">
        <v>2083</v>
      </c>
      <c r="B528" s="25" t="s">
        <v>413</v>
      </c>
      <c r="C528" s="22" t="s">
        <v>414</v>
      </c>
      <c r="D528" s="21">
        <v>29952</v>
      </c>
      <c r="E528" s="25" t="s">
        <v>2</v>
      </c>
      <c r="F528" s="26">
        <v>30</v>
      </c>
      <c r="G528" s="25">
        <v>0</v>
      </c>
      <c r="H528" s="27">
        <v>61.89</v>
      </c>
      <c r="I528" s="27">
        <f>_xlfn.XLOOKUP($B528,[1]Q3!$B:$B,[1]Q3!$L:$L)</f>
        <v>62.47</v>
      </c>
      <c r="J528" s="27">
        <f t="shared" si="16"/>
        <v>0.57999999999999829</v>
      </c>
      <c r="K528" s="27">
        <f t="shared" si="17"/>
        <v>62.47</v>
      </c>
      <c r="L528" s="22" t="str">
        <f>IF(VLOOKUP($B528,[1]Q3!$B:$J,8,FALSE)="Sys Lim",_xlfn.LET(_xlpm.x,_xlfn.XLOOKUP($B528,[1]Q3!$B:$B,[1]Q3!$J:$J),IF(_xlpm.x="","",_xlpm.x)),"")</f>
        <v/>
      </c>
    </row>
    <row r="529" spans="1:12" ht="13.8" x14ac:dyDescent="0.3">
      <c r="A529" s="38" t="s">
        <v>2083</v>
      </c>
      <c r="B529" s="25" t="s">
        <v>900</v>
      </c>
      <c r="C529" s="22" t="s">
        <v>901</v>
      </c>
      <c r="D529" s="21">
        <v>42736</v>
      </c>
      <c r="E529" s="25" t="s">
        <v>2</v>
      </c>
      <c r="F529" s="26" t="s">
        <v>1954</v>
      </c>
      <c r="G529" s="25">
        <v>0</v>
      </c>
      <c r="H529" s="27">
        <v>510.5</v>
      </c>
      <c r="I529" s="27">
        <f>_xlfn.XLOOKUP($B529,[1]Q3!$B:$B,[1]Q3!$L:$L)</f>
        <v>510.5</v>
      </c>
      <c r="J529" s="27">
        <f t="shared" si="16"/>
        <v>0</v>
      </c>
      <c r="K529" s="27">
        <f t="shared" si="17"/>
        <v>510.5</v>
      </c>
      <c r="L529" s="22" t="str">
        <f>IF(VLOOKUP($B529,[1]Q3!$B:$J,8,FALSE)="Sys Lim",_xlfn.LET(_xlpm.x,_xlfn.XLOOKUP($B529,[1]Q3!$B:$B,[1]Q3!$J:$J),IF(_xlpm.x="","",_xlpm.x)),"")</f>
        <v/>
      </c>
    </row>
    <row r="530" spans="1:12" ht="13.8" x14ac:dyDescent="0.3">
      <c r="A530" s="38" t="s">
        <v>2083</v>
      </c>
      <c r="B530" s="25" t="s">
        <v>902</v>
      </c>
      <c r="C530" s="22" t="s">
        <v>903</v>
      </c>
      <c r="D530" s="21">
        <v>38718</v>
      </c>
      <c r="E530" s="25" t="s">
        <v>2</v>
      </c>
      <c r="F530" s="26" t="s">
        <v>1954</v>
      </c>
      <c r="G530" s="25">
        <v>0</v>
      </c>
      <c r="H530" s="27">
        <v>32.81</v>
      </c>
      <c r="I530" s="27">
        <f>_xlfn.XLOOKUP($B530,[1]Q3!$B:$B,[1]Q3!$L:$L)</f>
        <v>32.81</v>
      </c>
      <c r="J530" s="27">
        <f t="shared" si="16"/>
        <v>0</v>
      </c>
      <c r="K530" s="27">
        <f t="shared" si="17"/>
        <v>32.81</v>
      </c>
      <c r="L530" s="22" t="str">
        <f>IF(VLOOKUP($B530,[1]Q3!$B:$J,8,FALSE)="Sys Lim",_xlfn.LET(_xlpm.x,_xlfn.XLOOKUP($B530,[1]Q3!$B:$B,[1]Q3!$J:$J),IF(_xlpm.x="","",_xlpm.x)),"")</f>
        <v/>
      </c>
    </row>
    <row r="531" spans="1:12" ht="13.8" x14ac:dyDescent="0.3">
      <c r="A531" s="38" t="s">
        <v>2083</v>
      </c>
      <c r="B531" s="25" t="s">
        <v>415</v>
      </c>
      <c r="C531" s="22" t="s">
        <v>416</v>
      </c>
      <c r="D531" s="21">
        <v>42370</v>
      </c>
      <c r="E531" s="25" t="s">
        <v>2</v>
      </c>
      <c r="F531" s="26">
        <v>9</v>
      </c>
      <c r="G531" s="25">
        <v>0</v>
      </c>
      <c r="H531" s="27">
        <v>174.08</v>
      </c>
      <c r="I531" s="27">
        <f>_xlfn.XLOOKUP($B531,[1]Q3!$B:$B,[1]Q3!$L:$L)</f>
        <v>174.07</v>
      </c>
      <c r="J531" s="27">
        <f t="shared" si="16"/>
        <v>-1.0000000000019327E-2</v>
      </c>
      <c r="K531" s="27">
        <f t="shared" si="17"/>
        <v>174.07</v>
      </c>
      <c r="L531" s="22" t="str">
        <f>IF(VLOOKUP($B531,[1]Q3!$B:$J,8,FALSE)="Sys Lim",_xlfn.LET(_xlpm.x,_xlfn.XLOOKUP($B531,[1]Q3!$B:$B,[1]Q3!$J:$J),IF(_xlpm.x="","",_xlpm.x)),"")</f>
        <v/>
      </c>
    </row>
    <row r="532" spans="1:12" ht="13.8" x14ac:dyDescent="0.3">
      <c r="A532" s="38" t="s">
        <v>2083</v>
      </c>
      <c r="B532" s="25" t="s">
        <v>1761</v>
      </c>
      <c r="C532" s="22" t="s">
        <v>1762</v>
      </c>
      <c r="D532" s="21">
        <v>45748</v>
      </c>
      <c r="E532" s="25" t="s">
        <v>2</v>
      </c>
      <c r="F532" s="26">
        <v>9</v>
      </c>
      <c r="G532" s="25">
        <v>0</v>
      </c>
      <c r="H532" s="27">
        <v>0.04</v>
      </c>
      <c r="I532" s="27">
        <f>_xlfn.XLOOKUP($B532,[1]Q3!$B:$B,[1]Q3!$L:$L)</f>
        <v>0.04</v>
      </c>
      <c r="J532" s="27">
        <f t="shared" si="16"/>
        <v>0</v>
      </c>
      <c r="K532" s="27">
        <f t="shared" si="17"/>
        <v>0.04</v>
      </c>
      <c r="L532" s="22" t="str">
        <f>IF(VLOOKUP($B532,[1]Q3!$B:$J,8,FALSE)="Sys Lim",_xlfn.LET(_xlpm.x,_xlfn.XLOOKUP($B532,[1]Q3!$B:$B,[1]Q3!$J:$J),IF(_xlpm.x="","",_xlpm.x)),"")</f>
        <v/>
      </c>
    </row>
    <row r="533" spans="1:12" ht="13.8" x14ac:dyDescent="0.3">
      <c r="A533" s="38" t="s">
        <v>2083</v>
      </c>
      <c r="B533" s="25" t="s">
        <v>417</v>
      </c>
      <c r="C533" s="22" t="s">
        <v>418</v>
      </c>
      <c r="D533" s="21">
        <v>37622</v>
      </c>
      <c r="E533" s="25" t="s">
        <v>2</v>
      </c>
      <c r="F533" s="26">
        <v>9</v>
      </c>
      <c r="G533" s="25" t="s">
        <v>2076</v>
      </c>
      <c r="H533" s="27">
        <v>2.39</v>
      </c>
      <c r="I533" s="27">
        <f>_xlfn.XLOOKUP($B533,[1]Q3!$B:$B,[1]Q3!$L:$L)</f>
        <v>2.2000000000000002</v>
      </c>
      <c r="J533" s="27">
        <f t="shared" si="16"/>
        <v>-0.18999999999999995</v>
      </c>
      <c r="K533" s="27">
        <f t="shared" si="17"/>
        <v>2.2000000000000002</v>
      </c>
      <c r="L533" s="22" t="str">
        <f>IF(VLOOKUP($B533,[1]Q3!$B:$J,8,FALSE)="Sys Lim",_xlfn.LET(_xlpm.x,_xlfn.XLOOKUP($B533,[1]Q3!$B:$B,[1]Q3!$J:$J),IF(_xlpm.x="","",_xlpm.x)),"")</f>
        <v/>
      </c>
    </row>
    <row r="534" spans="1:12" ht="13.8" x14ac:dyDescent="0.3">
      <c r="A534" s="38" t="s">
        <v>2083</v>
      </c>
      <c r="B534" s="25" t="s">
        <v>1571</v>
      </c>
      <c r="C534" s="22" t="s">
        <v>1572</v>
      </c>
      <c r="D534" s="21">
        <v>45383</v>
      </c>
      <c r="E534" s="25" t="s">
        <v>2</v>
      </c>
      <c r="F534" s="26">
        <v>30</v>
      </c>
      <c r="G534" s="25">
        <v>0</v>
      </c>
      <c r="H534" s="27">
        <v>0.24</v>
      </c>
      <c r="I534" s="27">
        <f>_xlfn.XLOOKUP($B534,[1]Q3!$B:$B,[1]Q3!$L:$L)</f>
        <v>0.22</v>
      </c>
      <c r="J534" s="27">
        <f t="shared" si="16"/>
        <v>-1.999999999999999E-2</v>
      </c>
      <c r="K534" s="27">
        <f t="shared" si="17"/>
        <v>0.22</v>
      </c>
      <c r="L534" s="22" t="str">
        <f>IF(VLOOKUP($B534,[1]Q3!$B:$J,8,FALSE)="Sys Lim",_xlfn.LET(_xlpm.x,_xlfn.XLOOKUP($B534,[1]Q3!$B:$B,[1]Q3!$J:$J),IF(_xlpm.x="","",_xlpm.x)),"")</f>
        <v/>
      </c>
    </row>
    <row r="535" spans="1:12" ht="13.8" x14ac:dyDescent="0.3">
      <c r="A535" s="38" t="s">
        <v>2083</v>
      </c>
      <c r="B535" s="25" t="s">
        <v>419</v>
      </c>
      <c r="C535" s="22" t="s">
        <v>420</v>
      </c>
      <c r="D535" s="21">
        <v>36892</v>
      </c>
      <c r="E535" s="25" t="s">
        <v>2</v>
      </c>
      <c r="F535" s="26">
        <v>9</v>
      </c>
      <c r="G535" s="25" t="s">
        <v>2076</v>
      </c>
      <c r="H535" s="27">
        <v>95.09</v>
      </c>
      <c r="I535" s="27">
        <f>_xlfn.XLOOKUP($B535,[1]Q3!$B:$B,[1]Q3!$L:$L)</f>
        <v>98.59</v>
      </c>
      <c r="J535" s="27">
        <f t="shared" si="16"/>
        <v>3.5</v>
      </c>
      <c r="K535" s="27">
        <f t="shared" si="17"/>
        <v>98.59</v>
      </c>
      <c r="L535" s="22" t="str">
        <f>IF(VLOOKUP($B535,[1]Q3!$B:$J,8,FALSE)="Sys Lim",_xlfn.LET(_xlpm.x,_xlfn.XLOOKUP($B535,[1]Q3!$B:$B,[1]Q3!$J:$J),IF(_xlpm.x="","",_xlpm.x)),"")</f>
        <v/>
      </c>
    </row>
    <row r="536" spans="1:12" ht="13.8" x14ac:dyDescent="0.3">
      <c r="A536" s="38" t="s">
        <v>2083</v>
      </c>
      <c r="B536" s="25" t="s">
        <v>1174</v>
      </c>
      <c r="C536" s="22" t="s">
        <v>1175</v>
      </c>
      <c r="D536" s="21">
        <v>44743</v>
      </c>
      <c r="E536" s="25" t="s">
        <v>2</v>
      </c>
      <c r="F536" s="26">
        <v>9</v>
      </c>
      <c r="G536" s="25">
        <v>0</v>
      </c>
      <c r="H536" s="27">
        <v>39.9</v>
      </c>
      <c r="I536" s="27">
        <f>_xlfn.XLOOKUP($B536,[1]Q3!$B:$B,[1]Q3!$L:$L)</f>
        <v>39.9</v>
      </c>
      <c r="J536" s="27">
        <f t="shared" si="16"/>
        <v>0</v>
      </c>
      <c r="K536" s="27">
        <f t="shared" si="17"/>
        <v>39.9</v>
      </c>
      <c r="L536" s="22" t="str">
        <f>IF(VLOOKUP($B536,[1]Q3!$B:$J,8,FALSE)="Sys Lim",_xlfn.LET(_xlpm.x,_xlfn.XLOOKUP($B536,[1]Q3!$B:$B,[1]Q3!$J:$J),IF(_xlpm.x="","",_xlpm.x)),"")</f>
        <v/>
      </c>
    </row>
    <row r="537" spans="1:12" ht="13.8" x14ac:dyDescent="0.3">
      <c r="A537" s="38" t="s">
        <v>2083</v>
      </c>
      <c r="B537" s="28" t="s">
        <v>421</v>
      </c>
      <c r="C537" s="29" t="s">
        <v>422</v>
      </c>
      <c r="D537" s="21">
        <v>29952</v>
      </c>
      <c r="E537" s="28" t="s">
        <v>2</v>
      </c>
      <c r="F537" s="30">
        <v>30</v>
      </c>
      <c r="G537" s="25" t="s">
        <v>2076</v>
      </c>
      <c r="H537" s="27">
        <v>1.1599999999999999</v>
      </c>
      <c r="I537" s="27">
        <f>_xlfn.XLOOKUP($B537,[1]Q3!$B:$B,[1]Q3!$L:$L)</f>
        <v>1.39</v>
      </c>
      <c r="J537" s="27">
        <f t="shared" si="16"/>
        <v>0.22999999999999998</v>
      </c>
      <c r="K537" s="27">
        <f t="shared" si="17"/>
        <v>1.39</v>
      </c>
      <c r="L537" s="22" t="str">
        <f>IF(VLOOKUP($B537,[1]Q3!$B:$J,8,FALSE)="Sys Lim",_xlfn.LET(_xlpm.x,_xlfn.XLOOKUP($B537,[1]Q3!$B:$B,[1]Q3!$J:$J),IF(_xlpm.x="","",_xlpm.x)),"")</f>
        <v/>
      </c>
    </row>
    <row r="538" spans="1:12" ht="13.8" x14ac:dyDescent="0.3">
      <c r="A538" s="38" t="s">
        <v>2083</v>
      </c>
      <c r="B538" s="25" t="s">
        <v>423</v>
      </c>
      <c r="C538" s="22" t="s">
        <v>424</v>
      </c>
      <c r="D538" s="21">
        <v>43739</v>
      </c>
      <c r="E538" s="25" t="s">
        <v>2</v>
      </c>
      <c r="F538" s="26">
        <v>30</v>
      </c>
      <c r="G538" s="25" t="s">
        <v>2076</v>
      </c>
      <c r="H538" s="27">
        <v>3.38</v>
      </c>
      <c r="I538" s="27">
        <f>_xlfn.XLOOKUP($B538,[1]Q3!$B:$B,[1]Q3!$L:$L)</f>
        <v>3.39</v>
      </c>
      <c r="J538" s="27">
        <f t="shared" si="16"/>
        <v>1.0000000000000231E-2</v>
      </c>
      <c r="K538" s="27">
        <f t="shared" si="17"/>
        <v>3.39</v>
      </c>
      <c r="L538" s="22" t="str">
        <f>IF(VLOOKUP($B538,[1]Q3!$B:$J,8,FALSE)="Sys Lim",_xlfn.LET(_xlpm.x,_xlfn.XLOOKUP($B538,[1]Q3!$B:$B,[1]Q3!$J:$J),IF(_xlpm.x="","",_xlpm.x)),"")</f>
        <v/>
      </c>
    </row>
    <row r="539" spans="1:12" ht="13.8" x14ac:dyDescent="0.3">
      <c r="A539" s="38" t="s">
        <v>2083</v>
      </c>
      <c r="B539" s="25" t="s">
        <v>904</v>
      </c>
      <c r="C539" s="22" t="s">
        <v>905</v>
      </c>
      <c r="D539" s="21">
        <v>44105</v>
      </c>
      <c r="E539" s="25" t="s">
        <v>2</v>
      </c>
      <c r="F539" s="26">
        <v>9</v>
      </c>
      <c r="G539" s="25" t="s">
        <v>2076</v>
      </c>
      <c r="H539" s="27">
        <v>20.55</v>
      </c>
      <c r="I539" s="27">
        <f>_xlfn.XLOOKUP($B539,[1]Q3!$B:$B,[1]Q3!$L:$L)</f>
        <v>21.1</v>
      </c>
      <c r="J539" s="27">
        <f t="shared" si="16"/>
        <v>0.55000000000000071</v>
      </c>
      <c r="K539" s="27">
        <f t="shared" si="17"/>
        <v>21.1</v>
      </c>
      <c r="L539" s="22" t="str">
        <f>IF(VLOOKUP($B539,[1]Q3!$B:$J,8,FALSE)="Sys Lim",_xlfn.LET(_xlpm.x,_xlfn.XLOOKUP($B539,[1]Q3!$B:$B,[1]Q3!$J:$J),IF(_xlpm.x="","",_xlpm.x)),"")</f>
        <v/>
      </c>
    </row>
    <row r="540" spans="1:12" ht="13.8" x14ac:dyDescent="0.3">
      <c r="A540" s="38" t="s">
        <v>2083</v>
      </c>
      <c r="B540" s="25" t="s">
        <v>1330</v>
      </c>
      <c r="C540" s="22" t="s">
        <v>1331</v>
      </c>
      <c r="D540" s="21">
        <v>45383</v>
      </c>
      <c r="E540" s="25" t="s">
        <v>2</v>
      </c>
      <c r="F540" s="26">
        <v>30</v>
      </c>
      <c r="G540" s="25">
        <v>0</v>
      </c>
      <c r="H540" s="27">
        <v>74.88</v>
      </c>
      <c r="I540" s="27">
        <f>_xlfn.XLOOKUP($B540,[1]Q3!$B:$B,[1]Q3!$L:$L)</f>
        <v>76.72</v>
      </c>
      <c r="J540" s="27">
        <f t="shared" si="16"/>
        <v>1.8400000000000034</v>
      </c>
      <c r="K540" s="27">
        <f t="shared" si="17"/>
        <v>76.72</v>
      </c>
      <c r="L540" s="22" t="str">
        <f>IF(VLOOKUP($B540,[1]Q3!$B:$J,8,FALSE)="Sys Lim",_xlfn.LET(_xlpm.x,_xlfn.XLOOKUP($B540,[1]Q3!$B:$B,[1]Q3!$J:$J),IF(_xlpm.x="","",_xlpm.x)),"")</f>
        <v/>
      </c>
    </row>
    <row r="541" spans="1:12" ht="13.8" x14ac:dyDescent="0.3">
      <c r="A541" s="38" t="s">
        <v>2083</v>
      </c>
      <c r="B541" s="25" t="s">
        <v>425</v>
      </c>
      <c r="C541" s="22" t="s">
        <v>426</v>
      </c>
      <c r="D541" s="21">
        <v>41640</v>
      </c>
      <c r="E541" s="25" t="s">
        <v>2</v>
      </c>
      <c r="F541" s="26">
        <v>9</v>
      </c>
      <c r="G541" s="25" t="s">
        <v>2076</v>
      </c>
      <c r="H541" s="27">
        <v>40.659999999999997</v>
      </c>
      <c r="I541" s="27">
        <f>_xlfn.XLOOKUP($B541,[1]Q3!$B:$B,[1]Q3!$L:$L)</f>
        <v>42.68</v>
      </c>
      <c r="J541" s="27">
        <f t="shared" si="16"/>
        <v>2.0200000000000031</v>
      </c>
      <c r="K541" s="27">
        <f t="shared" si="17"/>
        <v>42.68</v>
      </c>
      <c r="L541" s="22" t="str">
        <f>IF(VLOOKUP($B541,[1]Q3!$B:$J,8,FALSE)="Sys Lim",_xlfn.LET(_xlpm.x,_xlfn.XLOOKUP($B541,[1]Q3!$B:$B,[1]Q3!$J:$J),IF(_xlpm.x="","",_xlpm.x)),"")</f>
        <v/>
      </c>
    </row>
    <row r="542" spans="1:12" ht="27.6" x14ac:dyDescent="0.3">
      <c r="A542" s="38" t="s">
        <v>2084</v>
      </c>
      <c r="B542" s="25" t="s">
        <v>1061</v>
      </c>
      <c r="C542" s="22" t="s">
        <v>1062</v>
      </c>
      <c r="D542" s="21">
        <v>29952</v>
      </c>
      <c r="E542" s="25" t="s">
        <v>2</v>
      </c>
      <c r="F542" s="26">
        <v>30</v>
      </c>
      <c r="G542" s="25">
        <v>0</v>
      </c>
      <c r="H542" s="27">
        <v>108.39</v>
      </c>
      <c r="I542" s="27" t="e">
        <f>_xlfn.XLOOKUP($B542,[1]Q3!$B:$B,[1]Q3!$L:$L)</f>
        <v>#N/A</v>
      </c>
      <c r="J542" s="27" t="e">
        <f t="shared" si="16"/>
        <v>#N/A</v>
      </c>
      <c r="K542" s="27">
        <f t="shared" si="17"/>
        <v>108.39</v>
      </c>
      <c r="L542" s="22" t="e">
        <f>IF(VLOOKUP($B542,[1]Q3!$B:$J,8,FALSE)="Sys Lim",_xlfn.LET(_xlpm.x,_xlfn.XLOOKUP($B542,[1]Q3!$B:$B,[1]Q3!$J:$J),IF(_xlpm.x="","",_xlpm.x)),"")</f>
        <v>#N/A</v>
      </c>
    </row>
    <row r="543" spans="1:12" ht="13.8" x14ac:dyDescent="0.3">
      <c r="A543" s="38" t="s">
        <v>2083</v>
      </c>
      <c r="B543" s="25" t="s">
        <v>906</v>
      </c>
      <c r="C543" s="22" t="s">
        <v>907</v>
      </c>
      <c r="D543" s="21">
        <v>42370</v>
      </c>
      <c r="E543" s="25" t="s">
        <v>2</v>
      </c>
      <c r="F543" s="26">
        <v>9</v>
      </c>
      <c r="G543" s="25" t="s">
        <v>2076</v>
      </c>
      <c r="H543" s="27">
        <v>1.96</v>
      </c>
      <c r="I543" s="27">
        <f>_xlfn.XLOOKUP($B543,[1]Q3!$B:$B,[1]Q3!$L:$L)</f>
        <v>2.08</v>
      </c>
      <c r="J543" s="27">
        <f t="shared" si="16"/>
        <v>0.12000000000000011</v>
      </c>
      <c r="K543" s="27">
        <f t="shared" si="17"/>
        <v>2.08</v>
      </c>
      <c r="L543" s="22" t="str">
        <f>IF(VLOOKUP($B543,[1]Q3!$B:$J,8,FALSE)="Sys Lim",_xlfn.LET(_xlpm.x,_xlfn.XLOOKUP($B543,[1]Q3!$B:$B,[1]Q3!$J:$J),IF(_xlpm.x="","",_xlpm.x)),"")</f>
        <v/>
      </c>
    </row>
    <row r="544" spans="1:12" ht="13.8" x14ac:dyDescent="0.3">
      <c r="A544" s="38" t="s">
        <v>2083</v>
      </c>
      <c r="B544" s="25" t="s">
        <v>427</v>
      </c>
      <c r="C544" s="22" t="s">
        <v>428</v>
      </c>
      <c r="D544" s="21">
        <v>40544</v>
      </c>
      <c r="E544" s="25" t="s">
        <v>2</v>
      </c>
      <c r="F544" s="26">
        <v>9</v>
      </c>
      <c r="G544" s="25">
        <v>0</v>
      </c>
      <c r="H544" s="27">
        <v>7.03</v>
      </c>
      <c r="I544" s="27">
        <f>_xlfn.XLOOKUP($B544,[1]Q3!$B:$B,[1]Q3!$L:$L)</f>
        <v>7.48</v>
      </c>
      <c r="J544" s="27">
        <f t="shared" si="16"/>
        <v>0.45000000000000018</v>
      </c>
      <c r="K544" s="27">
        <f t="shared" si="17"/>
        <v>7.48</v>
      </c>
      <c r="L544" s="22" t="str">
        <f>IF(VLOOKUP($B544,[1]Q3!$B:$J,8,FALSE)="Sys Lim",_xlfn.LET(_xlpm.x,_xlfn.XLOOKUP($B544,[1]Q3!$B:$B,[1]Q3!$J:$J),IF(_xlpm.x="","",_xlpm.x)),"")</f>
        <v/>
      </c>
    </row>
    <row r="545" spans="1:12" ht="13.8" x14ac:dyDescent="0.3">
      <c r="A545" s="38" t="s">
        <v>2083</v>
      </c>
      <c r="B545" s="25" t="s">
        <v>429</v>
      </c>
      <c r="C545" s="22" t="s">
        <v>430</v>
      </c>
      <c r="D545" s="21">
        <v>31778</v>
      </c>
      <c r="E545" s="25" t="s">
        <v>2</v>
      </c>
      <c r="F545" s="26">
        <v>9</v>
      </c>
      <c r="G545" s="25">
        <v>0</v>
      </c>
      <c r="H545" s="27">
        <v>2.96</v>
      </c>
      <c r="I545" s="27">
        <f>_xlfn.XLOOKUP($B545,[1]Q3!$B:$B,[1]Q3!$L:$L)</f>
        <v>2.82</v>
      </c>
      <c r="J545" s="27">
        <f t="shared" si="16"/>
        <v>-0.14000000000000012</v>
      </c>
      <c r="K545" s="27">
        <f t="shared" si="17"/>
        <v>2.82</v>
      </c>
      <c r="L545" s="22" t="str">
        <f>IF(VLOOKUP($B545,[1]Q3!$B:$J,8,FALSE)="Sys Lim",_xlfn.LET(_xlpm.x,_xlfn.XLOOKUP($B545,[1]Q3!$B:$B,[1]Q3!$J:$J),IF(_xlpm.x="","",_xlpm.x)),"")</f>
        <v/>
      </c>
    </row>
    <row r="546" spans="1:12" ht="13.8" x14ac:dyDescent="0.3">
      <c r="A546" s="38" t="s">
        <v>2083</v>
      </c>
      <c r="B546" s="25" t="s">
        <v>431</v>
      </c>
      <c r="C546" s="22" t="s">
        <v>432</v>
      </c>
      <c r="D546" s="21">
        <v>43739</v>
      </c>
      <c r="E546" s="25" t="s">
        <v>2</v>
      </c>
      <c r="F546" s="26">
        <v>30</v>
      </c>
      <c r="G546" s="25" t="s">
        <v>2076</v>
      </c>
      <c r="H546" s="27">
        <v>12.19</v>
      </c>
      <c r="I546" s="27">
        <f>_xlfn.XLOOKUP($B546,[1]Q3!$B:$B,[1]Q3!$L:$L)</f>
        <v>12.73</v>
      </c>
      <c r="J546" s="27">
        <f t="shared" si="16"/>
        <v>0.54000000000000092</v>
      </c>
      <c r="K546" s="27">
        <f t="shared" si="17"/>
        <v>12.73</v>
      </c>
      <c r="L546" s="22" t="str">
        <f>IF(VLOOKUP($B546,[1]Q3!$B:$J,8,FALSE)="Sys Lim",_xlfn.LET(_xlpm.x,_xlfn.XLOOKUP($B546,[1]Q3!$B:$B,[1]Q3!$J:$J),IF(_xlpm.x="","",_xlpm.x)),"")</f>
        <v/>
      </c>
    </row>
    <row r="547" spans="1:12" ht="13.8" x14ac:dyDescent="0.3">
      <c r="A547" s="38" t="s">
        <v>2083</v>
      </c>
      <c r="B547" s="25" t="s">
        <v>433</v>
      </c>
      <c r="C547" s="22" t="s">
        <v>434</v>
      </c>
      <c r="D547" s="21">
        <v>42005</v>
      </c>
      <c r="E547" s="25" t="s">
        <v>2</v>
      </c>
      <c r="F547" s="26">
        <v>30</v>
      </c>
      <c r="G547" s="25" t="s">
        <v>2076</v>
      </c>
      <c r="H547" s="27">
        <v>2.13</v>
      </c>
      <c r="I547" s="27">
        <f>_xlfn.XLOOKUP($B547,[1]Q3!$B:$B,[1]Q3!$L:$L)</f>
        <v>2.15</v>
      </c>
      <c r="J547" s="27">
        <f t="shared" si="16"/>
        <v>2.0000000000000018E-2</v>
      </c>
      <c r="K547" s="27">
        <f t="shared" si="17"/>
        <v>2.15</v>
      </c>
      <c r="L547" s="22" t="str">
        <f>IF(VLOOKUP($B547,[1]Q3!$B:$J,8,FALSE)="Sys Lim",_xlfn.LET(_xlpm.x,_xlfn.XLOOKUP($B547,[1]Q3!$B:$B,[1]Q3!$J:$J),IF(_xlpm.x="","",_xlpm.x)),"")</f>
        <v/>
      </c>
    </row>
    <row r="548" spans="1:12" ht="13.8" x14ac:dyDescent="0.3">
      <c r="A548" s="38" t="s">
        <v>2083</v>
      </c>
      <c r="B548" s="25" t="s">
        <v>435</v>
      </c>
      <c r="C548" s="22" t="s">
        <v>436</v>
      </c>
      <c r="D548" s="21">
        <v>29952</v>
      </c>
      <c r="E548" s="25" t="s">
        <v>2</v>
      </c>
      <c r="F548" s="26">
        <v>30</v>
      </c>
      <c r="G548" s="25" t="s">
        <v>2076</v>
      </c>
      <c r="H548" s="27">
        <v>20.96</v>
      </c>
      <c r="I548" s="27">
        <f>_xlfn.XLOOKUP($B548,[1]Q3!$B:$B,[1]Q3!$L:$L)</f>
        <v>18.14</v>
      </c>
      <c r="J548" s="27">
        <f t="shared" si="16"/>
        <v>-2.8200000000000003</v>
      </c>
      <c r="K548" s="27">
        <f t="shared" si="17"/>
        <v>18.14</v>
      </c>
      <c r="L548" s="22" t="str">
        <f>IF(VLOOKUP($B548,[1]Q3!$B:$J,8,FALSE)="Sys Lim",_xlfn.LET(_xlpm.x,_xlfn.XLOOKUP($B548,[1]Q3!$B:$B,[1]Q3!$J:$J),IF(_xlpm.x="","",_xlpm.x)),"")</f>
        <v/>
      </c>
    </row>
    <row r="549" spans="1:12" ht="13.8" x14ac:dyDescent="0.3">
      <c r="A549" s="38" t="s">
        <v>2083</v>
      </c>
      <c r="B549" s="25" t="s">
        <v>437</v>
      </c>
      <c r="C549" s="22" t="s">
        <v>438</v>
      </c>
      <c r="D549" s="21">
        <v>31413</v>
      </c>
      <c r="E549" s="25" t="s">
        <v>2</v>
      </c>
      <c r="F549" s="26">
        <v>30</v>
      </c>
      <c r="G549" s="25">
        <v>0</v>
      </c>
      <c r="H549" s="27">
        <v>2125.34</v>
      </c>
      <c r="I549" s="27">
        <f>_xlfn.XLOOKUP($B549,[1]Q3!$B:$B,[1]Q3!$L:$L)</f>
        <v>2158.66</v>
      </c>
      <c r="J549" s="27">
        <f t="shared" si="16"/>
        <v>33.319999999999709</v>
      </c>
      <c r="K549" s="27">
        <f t="shared" si="17"/>
        <v>2158.66</v>
      </c>
      <c r="L549" s="22" t="str">
        <f>IF(VLOOKUP($B549,[1]Q3!$B:$J,8,FALSE)="Sys Lim",_xlfn.LET(_xlpm.x,_xlfn.XLOOKUP($B549,[1]Q3!$B:$B,[1]Q3!$J:$J),IF(_xlpm.x="","",_xlpm.x)),"")</f>
        <v/>
      </c>
    </row>
    <row r="550" spans="1:12" ht="13.8" x14ac:dyDescent="0.3">
      <c r="A550" s="38" t="s">
        <v>2083</v>
      </c>
      <c r="B550" s="25" t="s">
        <v>908</v>
      </c>
      <c r="C550" s="22" t="s">
        <v>909</v>
      </c>
      <c r="D550" s="21">
        <v>44105</v>
      </c>
      <c r="E550" s="25" t="s">
        <v>2</v>
      </c>
      <c r="F550" s="26">
        <v>9</v>
      </c>
      <c r="G550" s="25">
        <v>0</v>
      </c>
      <c r="H550" s="27">
        <v>367.91</v>
      </c>
      <c r="I550" s="27">
        <f>_xlfn.XLOOKUP($B550,[1]Q3!$B:$B,[1]Q3!$L:$L)</f>
        <v>379.9</v>
      </c>
      <c r="J550" s="27">
        <f t="shared" si="16"/>
        <v>11.989999999999952</v>
      </c>
      <c r="K550" s="27">
        <f t="shared" si="17"/>
        <v>379.9</v>
      </c>
      <c r="L550" s="22" t="str">
        <f>IF(VLOOKUP($B550,[1]Q3!$B:$J,8,FALSE)="Sys Lim",_xlfn.LET(_xlpm.x,_xlfn.XLOOKUP($B550,[1]Q3!$B:$B,[1]Q3!$J:$J),IF(_xlpm.x="","",_xlpm.x)),"")</f>
        <v/>
      </c>
    </row>
    <row r="551" spans="1:12" ht="13.8" x14ac:dyDescent="0.3">
      <c r="A551" s="38" t="s">
        <v>2083</v>
      </c>
      <c r="B551" s="25" t="s">
        <v>439</v>
      </c>
      <c r="C551" s="22" t="s">
        <v>440</v>
      </c>
      <c r="D551" s="21">
        <v>39083</v>
      </c>
      <c r="E551" s="25" t="s">
        <v>2</v>
      </c>
      <c r="F551" s="26">
        <v>9</v>
      </c>
      <c r="G551" s="25" t="s">
        <v>2076</v>
      </c>
      <c r="H551" s="27">
        <v>0.56999999999999995</v>
      </c>
      <c r="I551" s="27">
        <f>_xlfn.XLOOKUP($B551,[1]Q3!$B:$B,[1]Q3!$L:$L)</f>
        <v>0.52</v>
      </c>
      <c r="J551" s="27">
        <f t="shared" si="16"/>
        <v>-4.9999999999999933E-2</v>
      </c>
      <c r="K551" s="27">
        <f t="shared" si="17"/>
        <v>0.52</v>
      </c>
      <c r="L551" s="22" t="str">
        <f>IF(VLOOKUP($B551,[1]Q3!$B:$J,8,FALSE)="Sys Lim",_xlfn.LET(_xlpm.x,_xlfn.XLOOKUP($B551,[1]Q3!$B:$B,[1]Q3!$J:$J),IF(_xlpm.x="","",_xlpm.x)),"")</f>
        <v/>
      </c>
    </row>
    <row r="552" spans="1:12" ht="27.6" x14ac:dyDescent="0.3">
      <c r="A552" s="38" t="s">
        <v>2084</v>
      </c>
      <c r="B552" s="25" t="s">
        <v>1573</v>
      </c>
      <c r="C552" s="22" t="s">
        <v>1574</v>
      </c>
      <c r="D552" s="21">
        <v>44927</v>
      </c>
      <c r="E552" s="25" t="s">
        <v>2</v>
      </c>
      <c r="F552" s="26" t="s">
        <v>1954</v>
      </c>
      <c r="G552" s="25" t="s">
        <v>2076</v>
      </c>
      <c r="H552" s="27">
        <v>2.5</v>
      </c>
      <c r="I552" s="27" t="e">
        <f>_xlfn.XLOOKUP($B552,[1]Q3!$B:$B,[1]Q3!$L:$L)</f>
        <v>#N/A</v>
      </c>
      <c r="J552" s="27" t="e">
        <f t="shared" si="16"/>
        <v>#N/A</v>
      </c>
      <c r="K552" s="27">
        <f t="shared" si="17"/>
        <v>2.5</v>
      </c>
      <c r="L552" s="22" t="e">
        <f>IF(VLOOKUP($B552,[1]Q3!$B:$J,8,FALSE)="Sys Lim",_xlfn.LET(_xlpm.x,_xlfn.XLOOKUP($B552,[1]Q3!$B:$B,[1]Q3!$J:$J),IF(_xlpm.x="","",_xlpm.x)),"")</f>
        <v>#N/A</v>
      </c>
    </row>
    <row r="553" spans="1:12" ht="13.8" x14ac:dyDescent="0.3">
      <c r="A553" s="38" t="s">
        <v>2083</v>
      </c>
      <c r="B553" s="25" t="s">
        <v>441</v>
      </c>
      <c r="C553" s="22" t="s">
        <v>442</v>
      </c>
      <c r="D553" s="21">
        <v>43466</v>
      </c>
      <c r="E553" s="25" t="s">
        <v>2</v>
      </c>
      <c r="F553" s="26">
        <v>30</v>
      </c>
      <c r="G553" s="25" t="s">
        <v>2076</v>
      </c>
      <c r="H553" s="27">
        <v>118.2</v>
      </c>
      <c r="I553" s="27">
        <f>_xlfn.XLOOKUP($B553,[1]Q3!$B:$B,[1]Q3!$L:$L)</f>
        <v>124.27</v>
      </c>
      <c r="J553" s="27">
        <f t="shared" si="16"/>
        <v>6.0699999999999932</v>
      </c>
      <c r="K553" s="27">
        <f t="shared" si="17"/>
        <v>124.27</v>
      </c>
      <c r="L553" s="22" t="str">
        <f>IF(VLOOKUP($B553,[1]Q3!$B:$J,8,FALSE)="Sys Lim",_xlfn.LET(_xlpm.x,_xlfn.XLOOKUP($B553,[1]Q3!$B:$B,[1]Q3!$J:$J),IF(_xlpm.x="","",_xlpm.x)),"")</f>
        <v/>
      </c>
    </row>
    <row r="554" spans="1:12" ht="13.8" x14ac:dyDescent="0.3">
      <c r="A554" s="38" t="s">
        <v>2083</v>
      </c>
      <c r="B554" s="25" t="s">
        <v>1332</v>
      </c>
      <c r="C554" s="22" t="s">
        <v>1333</v>
      </c>
      <c r="D554" s="21">
        <v>45474</v>
      </c>
      <c r="E554" s="25" t="s">
        <v>2</v>
      </c>
      <c r="F554" s="26">
        <v>9</v>
      </c>
      <c r="G554" s="25">
        <v>0</v>
      </c>
      <c r="H554" s="27">
        <v>18.04</v>
      </c>
      <c r="I554" s="27">
        <f>_xlfn.XLOOKUP($B554,[1]Q3!$B:$B,[1]Q3!$L:$L)</f>
        <v>18.23</v>
      </c>
      <c r="J554" s="27">
        <f t="shared" si="16"/>
        <v>0.19000000000000128</v>
      </c>
      <c r="K554" s="27">
        <f t="shared" si="17"/>
        <v>18.23</v>
      </c>
      <c r="L554" s="22" t="str">
        <f>IF(VLOOKUP($B554,[1]Q3!$B:$J,8,FALSE)="Sys Lim",_xlfn.LET(_xlpm.x,_xlfn.XLOOKUP($B554,[1]Q3!$B:$B,[1]Q3!$J:$J),IF(_xlpm.x="","",_xlpm.x)),"")</f>
        <v/>
      </c>
    </row>
    <row r="555" spans="1:12" ht="13.8" x14ac:dyDescent="0.3">
      <c r="A555" s="38" t="s">
        <v>2083</v>
      </c>
      <c r="B555" s="25" t="s">
        <v>443</v>
      </c>
      <c r="C555" s="22" t="s">
        <v>444</v>
      </c>
      <c r="D555" s="21">
        <v>29952</v>
      </c>
      <c r="E555" s="25" t="s">
        <v>2</v>
      </c>
      <c r="F555" s="26">
        <v>30</v>
      </c>
      <c r="G555" s="25">
        <v>0</v>
      </c>
      <c r="H555" s="27">
        <v>2.02</v>
      </c>
      <c r="I555" s="27">
        <f>_xlfn.XLOOKUP($B555,[1]Q3!$B:$B,[1]Q3!$L:$L)</f>
        <v>2.19</v>
      </c>
      <c r="J555" s="27">
        <f t="shared" si="16"/>
        <v>0.16999999999999993</v>
      </c>
      <c r="K555" s="27">
        <f t="shared" si="17"/>
        <v>2.19</v>
      </c>
      <c r="L555" s="22" t="str">
        <f>IF(VLOOKUP($B555,[1]Q3!$B:$J,8,FALSE)="Sys Lim",_xlfn.LET(_xlpm.x,_xlfn.XLOOKUP($B555,[1]Q3!$B:$B,[1]Q3!$J:$J),IF(_xlpm.x="","",_xlpm.x)),"")</f>
        <v/>
      </c>
    </row>
    <row r="556" spans="1:12" ht="13.8" x14ac:dyDescent="0.3">
      <c r="A556" s="38" t="s">
        <v>2083</v>
      </c>
      <c r="B556" s="25" t="s">
        <v>445</v>
      </c>
      <c r="C556" s="22" t="s">
        <v>446</v>
      </c>
      <c r="D556" s="21">
        <v>40544</v>
      </c>
      <c r="E556" s="25" t="s">
        <v>2</v>
      </c>
      <c r="F556" s="26">
        <v>30</v>
      </c>
      <c r="G556" s="25" t="s">
        <v>2076</v>
      </c>
      <c r="H556" s="27">
        <v>5.53</v>
      </c>
      <c r="I556" s="27">
        <f>_xlfn.XLOOKUP($B556,[1]Q3!$B:$B,[1]Q3!$L:$L)</f>
        <v>5.41</v>
      </c>
      <c r="J556" s="27">
        <f t="shared" si="16"/>
        <v>-0.12000000000000011</v>
      </c>
      <c r="K556" s="27">
        <f t="shared" si="17"/>
        <v>5.41</v>
      </c>
      <c r="L556" s="22" t="str">
        <f>IF(VLOOKUP($B556,[1]Q3!$B:$J,8,FALSE)="Sys Lim",_xlfn.LET(_xlpm.x,_xlfn.XLOOKUP($B556,[1]Q3!$B:$B,[1]Q3!$J:$J),IF(_xlpm.x="","",_xlpm.x)),"")</f>
        <v/>
      </c>
    </row>
    <row r="557" spans="1:12" ht="13.8" x14ac:dyDescent="0.3">
      <c r="A557" s="38" t="s">
        <v>2083</v>
      </c>
      <c r="B557" s="28" t="s">
        <v>1334</v>
      </c>
      <c r="C557" s="29" t="s">
        <v>1335</v>
      </c>
      <c r="D557" s="21">
        <v>45474</v>
      </c>
      <c r="E557" s="28" t="s">
        <v>2</v>
      </c>
      <c r="F557" s="30">
        <v>9</v>
      </c>
      <c r="G557" s="25">
        <v>0</v>
      </c>
      <c r="H557" s="27">
        <v>39.99</v>
      </c>
      <c r="I557" s="27">
        <f>_xlfn.XLOOKUP($B557,[1]Q3!$B:$B,[1]Q3!$L:$L)</f>
        <v>40.89</v>
      </c>
      <c r="J557" s="27">
        <f t="shared" si="16"/>
        <v>0.89999999999999858</v>
      </c>
      <c r="K557" s="27">
        <f t="shared" si="17"/>
        <v>40.89</v>
      </c>
      <c r="L557" s="22" t="str">
        <f>IF(VLOOKUP($B557,[1]Q3!$B:$J,8,FALSE)="Sys Lim",_xlfn.LET(_xlpm.x,_xlfn.XLOOKUP($B557,[1]Q3!$B:$B,[1]Q3!$J:$J),IF(_xlpm.x="","",_xlpm.x)),"")</f>
        <v/>
      </c>
    </row>
    <row r="558" spans="1:12" ht="13.8" x14ac:dyDescent="0.3">
      <c r="A558" s="38" t="s">
        <v>2083</v>
      </c>
      <c r="B558" s="25" t="s">
        <v>447</v>
      </c>
      <c r="C558" s="22" t="s">
        <v>448</v>
      </c>
      <c r="D558" s="21">
        <v>38718</v>
      </c>
      <c r="E558" s="25" t="s">
        <v>2</v>
      </c>
      <c r="F558" s="26">
        <v>9</v>
      </c>
      <c r="G558" s="25" t="s">
        <v>2076</v>
      </c>
      <c r="H558" s="27">
        <v>55.19</v>
      </c>
      <c r="I558" s="27">
        <f>_xlfn.XLOOKUP($B558,[1]Q3!$B:$B,[1]Q3!$L:$L)</f>
        <v>54.74</v>
      </c>
      <c r="J558" s="27">
        <f t="shared" si="16"/>
        <v>-0.44999999999999574</v>
      </c>
      <c r="K558" s="27">
        <f t="shared" si="17"/>
        <v>54.74</v>
      </c>
      <c r="L558" s="22" t="str">
        <f>IF(VLOOKUP($B558,[1]Q3!$B:$J,8,FALSE)="Sys Lim",_xlfn.LET(_xlpm.x,_xlfn.XLOOKUP($B558,[1]Q3!$B:$B,[1]Q3!$J:$J),IF(_xlpm.x="","",_xlpm.x)),"")</f>
        <v/>
      </c>
    </row>
    <row r="559" spans="1:12" ht="13.8" x14ac:dyDescent="0.3">
      <c r="A559" s="38" t="s">
        <v>2083</v>
      </c>
      <c r="B559" s="25" t="s">
        <v>1842</v>
      </c>
      <c r="C559" s="22" t="s">
        <v>1843</v>
      </c>
      <c r="D559" s="21">
        <v>45931</v>
      </c>
      <c r="E559" s="25" t="s">
        <v>2</v>
      </c>
      <c r="F559" s="26">
        <v>9</v>
      </c>
      <c r="G559" s="25">
        <v>0</v>
      </c>
      <c r="H559" s="27">
        <v>0.02</v>
      </c>
      <c r="I559" s="27">
        <f>_xlfn.XLOOKUP($B559,[1]Q3!$B:$B,[1]Q3!$L:$L)</f>
        <v>0.02</v>
      </c>
      <c r="J559" s="27">
        <f t="shared" si="16"/>
        <v>0</v>
      </c>
      <c r="K559" s="27">
        <f t="shared" si="17"/>
        <v>0.02</v>
      </c>
      <c r="L559" s="22" t="str">
        <f>IF(VLOOKUP($B559,[1]Q3!$B:$J,8,FALSE)="Sys Lim",_xlfn.LET(_xlpm.x,_xlfn.XLOOKUP($B559,[1]Q3!$B:$B,[1]Q3!$J:$J),IF(_xlpm.x="","",_xlpm.x)),"")</f>
        <v/>
      </c>
    </row>
    <row r="560" spans="1:12" ht="13.8" x14ac:dyDescent="0.3">
      <c r="A560" s="38" t="s">
        <v>2083</v>
      </c>
      <c r="B560" s="25" t="s">
        <v>1176</v>
      </c>
      <c r="C560" s="22" t="s">
        <v>1177</v>
      </c>
      <c r="D560" s="21">
        <v>44743</v>
      </c>
      <c r="E560" s="25" t="s">
        <v>2</v>
      </c>
      <c r="F560" s="26">
        <v>9</v>
      </c>
      <c r="G560" s="25">
        <v>0</v>
      </c>
      <c r="H560" s="27">
        <v>47.78</v>
      </c>
      <c r="I560" s="27">
        <f>_xlfn.XLOOKUP($B560,[1]Q3!$B:$B,[1]Q3!$L:$L)</f>
        <v>47.77</v>
      </c>
      <c r="J560" s="27">
        <f t="shared" si="16"/>
        <v>-9.9999999999980105E-3</v>
      </c>
      <c r="K560" s="27">
        <f t="shared" si="17"/>
        <v>47.77</v>
      </c>
      <c r="L560" s="22" t="str">
        <f>IF(VLOOKUP($B560,[1]Q3!$B:$J,8,FALSE)="Sys Lim",_xlfn.LET(_xlpm.x,_xlfn.XLOOKUP($B560,[1]Q3!$B:$B,[1]Q3!$J:$J),IF(_xlpm.x="","",_xlpm.x)),"")</f>
        <v/>
      </c>
    </row>
    <row r="561" spans="1:12" ht="13.8" x14ac:dyDescent="0.3">
      <c r="A561" s="38" t="s">
        <v>2083</v>
      </c>
      <c r="B561" s="25" t="s">
        <v>449</v>
      </c>
      <c r="C561" s="22" t="s">
        <v>450</v>
      </c>
      <c r="D561" s="21">
        <v>39814</v>
      </c>
      <c r="E561" s="25" t="s">
        <v>2</v>
      </c>
      <c r="F561" s="26">
        <v>9</v>
      </c>
      <c r="G561" s="25" t="s">
        <v>2076</v>
      </c>
      <c r="H561" s="27">
        <v>18.78</v>
      </c>
      <c r="I561" s="27">
        <f>_xlfn.XLOOKUP($B561,[1]Q3!$B:$B,[1]Q3!$L:$L)</f>
        <v>19.190000000000001</v>
      </c>
      <c r="J561" s="27">
        <f t="shared" si="16"/>
        <v>0.41000000000000014</v>
      </c>
      <c r="K561" s="27">
        <f t="shared" si="17"/>
        <v>19.190000000000001</v>
      </c>
      <c r="L561" s="22" t="str">
        <f>IF(VLOOKUP($B561,[1]Q3!$B:$J,8,FALSE)="Sys Lim",_xlfn.LET(_xlpm.x,_xlfn.XLOOKUP($B561,[1]Q3!$B:$B,[1]Q3!$J:$J),IF(_xlpm.x="","",_xlpm.x)),"")</f>
        <v/>
      </c>
    </row>
    <row r="562" spans="1:12" ht="13.8" x14ac:dyDescent="0.3">
      <c r="A562" s="38" t="s">
        <v>2083</v>
      </c>
      <c r="B562" s="25" t="s">
        <v>451</v>
      </c>
      <c r="C562" s="22" t="s">
        <v>452</v>
      </c>
      <c r="D562" s="21">
        <v>33239</v>
      </c>
      <c r="E562" s="25" t="s">
        <v>2</v>
      </c>
      <c r="F562" s="26">
        <v>30</v>
      </c>
      <c r="G562" s="25" t="s">
        <v>2076</v>
      </c>
      <c r="H562" s="27">
        <v>0.9</v>
      </c>
      <c r="I562" s="27">
        <f>_xlfn.XLOOKUP($B562,[1]Q3!$B:$B,[1]Q3!$L:$L)</f>
        <v>1</v>
      </c>
      <c r="J562" s="27">
        <f t="shared" si="16"/>
        <v>9.9999999999999978E-2</v>
      </c>
      <c r="K562" s="27">
        <f t="shared" si="17"/>
        <v>1</v>
      </c>
      <c r="L562" s="22" t="str">
        <f>IF(VLOOKUP($B562,[1]Q3!$B:$J,8,FALSE)="Sys Lim",_xlfn.LET(_xlpm.x,_xlfn.XLOOKUP($B562,[1]Q3!$B:$B,[1]Q3!$J:$J),IF(_xlpm.x="","",_xlpm.x)),"")</f>
        <v/>
      </c>
    </row>
    <row r="563" spans="1:12" ht="27.6" x14ac:dyDescent="0.3">
      <c r="A563" s="38" t="s">
        <v>2084</v>
      </c>
      <c r="B563" s="25" t="s">
        <v>1066</v>
      </c>
      <c r="C563" s="22" t="s">
        <v>1067</v>
      </c>
      <c r="D563" s="21">
        <v>33239</v>
      </c>
      <c r="E563" s="25" t="s">
        <v>2</v>
      </c>
      <c r="F563" s="26" t="s">
        <v>1954</v>
      </c>
      <c r="G563" s="25" t="s">
        <v>2076</v>
      </c>
      <c r="H563" s="27">
        <v>3.61</v>
      </c>
      <c r="I563" s="27" t="e">
        <f>_xlfn.XLOOKUP($B563,[1]Q3!$B:$B,[1]Q3!$L:$L)</f>
        <v>#N/A</v>
      </c>
      <c r="J563" s="27" t="e">
        <f t="shared" si="16"/>
        <v>#N/A</v>
      </c>
      <c r="K563" s="27">
        <f t="shared" si="17"/>
        <v>3.61</v>
      </c>
      <c r="L563" s="22" t="e">
        <f>IF(VLOOKUP($B563,[1]Q3!$B:$J,8,FALSE)="Sys Lim",_xlfn.LET(_xlpm.x,_xlfn.XLOOKUP($B563,[1]Q3!$B:$B,[1]Q3!$J:$J),IF(_xlpm.x="","",_xlpm.x)),"")</f>
        <v>#N/A</v>
      </c>
    </row>
    <row r="564" spans="1:12" ht="13.8" x14ac:dyDescent="0.3">
      <c r="A564" s="38" t="s">
        <v>2083</v>
      </c>
      <c r="B564" s="25" t="s">
        <v>453</v>
      </c>
      <c r="C564" s="22" t="s">
        <v>454</v>
      </c>
      <c r="D564" s="21">
        <v>43466</v>
      </c>
      <c r="E564" s="25" t="s">
        <v>2</v>
      </c>
      <c r="F564" s="26">
        <v>9</v>
      </c>
      <c r="G564" s="25">
        <v>0</v>
      </c>
      <c r="H564" s="27">
        <v>18.64</v>
      </c>
      <c r="I564" s="27">
        <f>_xlfn.XLOOKUP($B564,[1]Q3!$B:$B,[1]Q3!$L:$L)</f>
        <v>19.28</v>
      </c>
      <c r="J564" s="27">
        <f t="shared" si="16"/>
        <v>0.64000000000000057</v>
      </c>
      <c r="K564" s="27">
        <f t="shared" si="17"/>
        <v>19.28</v>
      </c>
      <c r="L564" s="22" t="str">
        <f>IF(VLOOKUP($B564,[1]Q3!$B:$J,8,FALSE)="Sys Lim",_xlfn.LET(_xlpm.x,_xlfn.XLOOKUP($B564,[1]Q3!$B:$B,[1]Q3!$J:$J),IF(_xlpm.x="","",_xlpm.x)),"")</f>
        <v/>
      </c>
    </row>
    <row r="565" spans="1:12" ht="13.8" x14ac:dyDescent="0.3">
      <c r="A565" s="38" t="s">
        <v>2083</v>
      </c>
      <c r="B565" s="25" t="s">
        <v>455</v>
      </c>
      <c r="C565" s="22" t="s">
        <v>456</v>
      </c>
      <c r="D565" s="21">
        <v>37622</v>
      </c>
      <c r="E565" s="25" t="s">
        <v>2</v>
      </c>
      <c r="F565" s="26">
        <v>30</v>
      </c>
      <c r="G565" s="25">
        <v>0</v>
      </c>
      <c r="H565" s="27">
        <v>469.38</v>
      </c>
      <c r="I565" s="27">
        <f>_xlfn.XLOOKUP($B565,[1]Q3!$B:$B,[1]Q3!$L:$L)</f>
        <v>466.37</v>
      </c>
      <c r="J565" s="27">
        <f t="shared" si="16"/>
        <v>-3.0099999999999909</v>
      </c>
      <c r="K565" s="27">
        <f t="shared" si="17"/>
        <v>466.37</v>
      </c>
      <c r="L565" s="22" t="str">
        <f>IF(VLOOKUP($B565,[1]Q3!$B:$J,8,FALSE)="Sys Lim",_xlfn.LET(_xlpm.x,_xlfn.XLOOKUP($B565,[1]Q3!$B:$B,[1]Q3!$J:$J),IF(_xlpm.x="","",_xlpm.x)),"")</f>
        <v/>
      </c>
    </row>
    <row r="566" spans="1:12" ht="13.8" x14ac:dyDescent="0.3">
      <c r="A566" s="38" t="s">
        <v>2083</v>
      </c>
      <c r="B566" s="25" t="s">
        <v>910</v>
      </c>
      <c r="C566" s="22" t="s">
        <v>911</v>
      </c>
      <c r="D566" s="21">
        <v>43466</v>
      </c>
      <c r="E566" s="25" t="s">
        <v>2</v>
      </c>
      <c r="F566" s="26">
        <v>30</v>
      </c>
      <c r="G566" s="25">
        <v>0</v>
      </c>
      <c r="H566" s="27">
        <v>3723.76</v>
      </c>
      <c r="I566" s="27">
        <f>_xlfn.XLOOKUP($B566,[1]Q3!$B:$B,[1]Q3!$L:$L)</f>
        <v>3819.93</v>
      </c>
      <c r="J566" s="27">
        <f t="shared" si="16"/>
        <v>96.169999999999618</v>
      </c>
      <c r="K566" s="27">
        <f t="shared" si="17"/>
        <v>3819.93</v>
      </c>
      <c r="L566" s="22" t="str">
        <f>IF(VLOOKUP($B566,[1]Q3!$B:$J,8,FALSE)="Sys Lim",_xlfn.LET(_xlpm.x,_xlfn.XLOOKUP($B566,[1]Q3!$B:$B,[1]Q3!$J:$J),IF(_xlpm.x="","",_xlpm.x)),"")</f>
        <v/>
      </c>
    </row>
    <row r="567" spans="1:12" ht="13.8" x14ac:dyDescent="0.3">
      <c r="A567" s="38" t="s">
        <v>2083</v>
      </c>
      <c r="B567" s="25" t="s">
        <v>457</v>
      </c>
      <c r="C567" s="22" t="s">
        <v>458</v>
      </c>
      <c r="D567" s="21">
        <v>40544</v>
      </c>
      <c r="E567" s="25" t="s">
        <v>2</v>
      </c>
      <c r="F567" s="26">
        <v>30</v>
      </c>
      <c r="G567" s="25">
        <v>0</v>
      </c>
      <c r="H567" s="27">
        <v>213.5</v>
      </c>
      <c r="I567" s="27">
        <f>_xlfn.XLOOKUP($B567,[1]Q3!$B:$B,[1]Q3!$L:$L)</f>
        <v>80.98</v>
      </c>
      <c r="J567" s="27">
        <f t="shared" si="16"/>
        <v>-132.51999999999998</v>
      </c>
      <c r="K567" s="27">
        <f t="shared" si="17"/>
        <v>80.98</v>
      </c>
      <c r="L567" s="22" t="str">
        <f>IF(VLOOKUP($B567,[1]Q3!$B:$J,8,FALSE)="Sys Lim",_xlfn.LET(_xlpm.x,_xlfn.XLOOKUP($B567,[1]Q3!$B:$B,[1]Q3!$J:$J),IF(_xlpm.x="","",_xlpm.x)),"")</f>
        <v/>
      </c>
    </row>
    <row r="568" spans="1:12" ht="13.8" x14ac:dyDescent="0.3">
      <c r="A568" s="38" t="s">
        <v>2083</v>
      </c>
      <c r="B568" s="25" t="s">
        <v>459</v>
      </c>
      <c r="C568" s="22" t="s">
        <v>460</v>
      </c>
      <c r="D568" s="21">
        <v>43101</v>
      </c>
      <c r="E568" s="25" t="s">
        <v>2</v>
      </c>
      <c r="F568" s="26">
        <v>9</v>
      </c>
      <c r="G568" s="25">
        <v>0</v>
      </c>
      <c r="H568" s="27">
        <v>11.62</v>
      </c>
      <c r="I568" s="27">
        <f>_xlfn.XLOOKUP($B568,[1]Q3!$B:$B,[1]Q3!$L:$L)</f>
        <v>11.36</v>
      </c>
      <c r="J568" s="27">
        <f t="shared" si="16"/>
        <v>-0.25999999999999979</v>
      </c>
      <c r="K568" s="27">
        <f t="shared" si="17"/>
        <v>11.36</v>
      </c>
      <c r="L568" s="22" t="str">
        <f>IF(VLOOKUP($B568,[1]Q3!$B:$J,8,FALSE)="Sys Lim",_xlfn.LET(_xlpm.x,_xlfn.XLOOKUP($B568,[1]Q3!$B:$B,[1]Q3!$J:$J),IF(_xlpm.x="","",_xlpm.x)),"")</f>
        <v/>
      </c>
    </row>
    <row r="569" spans="1:12" ht="13.8" x14ac:dyDescent="0.3">
      <c r="A569" s="38" t="s">
        <v>2083</v>
      </c>
      <c r="B569" s="25" t="s">
        <v>461</v>
      </c>
      <c r="C569" s="22" t="s">
        <v>462</v>
      </c>
      <c r="D569" s="21">
        <v>29952</v>
      </c>
      <c r="E569" s="25" t="s">
        <v>2</v>
      </c>
      <c r="F569" s="26">
        <v>30</v>
      </c>
      <c r="G569" s="25" t="s">
        <v>2076</v>
      </c>
      <c r="H569" s="27">
        <v>8.51</v>
      </c>
      <c r="I569" s="27">
        <f>_xlfn.XLOOKUP($B569,[1]Q3!$B:$B,[1]Q3!$L:$L)</f>
        <v>6.85</v>
      </c>
      <c r="J569" s="27">
        <f t="shared" si="16"/>
        <v>-1.6600000000000001</v>
      </c>
      <c r="K569" s="27">
        <f t="shared" si="17"/>
        <v>6.85</v>
      </c>
      <c r="L569" s="22" t="str">
        <f>IF(VLOOKUP($B569,[1]Q3!$B:$J,8,FALSE)="Sys Lim",_xlfn.LET(_xlpm.x,_xlfn.XLOOKUP($B569,[1]Q3!$B:$B,[1]Q3!$J:$J),IF(_xlpm.x="","",_xlpm.x)),"")</f>
        <v/>
      </c>
    </row>
    <row r="570" spans="1:12" ht="13.8" x14ac:dyDescent="0.3">
      <c r="A570" s="38" t="s">
        <v>2083</v>
      </c>
      <c r="B570" s="25" t="s">
        <v>1718</v>
      </c>
      <c r="C570" s="22" t="s">
        <v>1719</v>
      </c>
      <c r="D570" s="21">
        <v>45839</v>
      </c>
      <c r="E570" s="25" t="s">
        <v>2</v>
      </c>
      <c r="F570" s="26">
        <v>9</v>
      </c>
      <c r="G570" s="25">
        <v>0</v>
      </c>
      <c r="H570" s="27">
        <v>0.03</v>
      </c>
      <c r="I570" s="27">
        <f>_xlfn.XLOOKUP($B570,[1]Q3!$B:$B,[1]Q3!$L:$L)</f>
        <v>0.03</v>
      </c>
      <c r="J570" s="27">
        <f t="shared" si="16"/>
        <v>0</v>
      </c>
      <c r="K570" s="27">
        <f t="shared" si="17"/>
        <v>0.03</v>
      </c>
      <c r="L570" s="22" t="str">
        <f>IF(VLOOKUP($B570,[1]Q3!$B:$J,8,FALSE)="Sys Lim",_xlfn.LET(_xlpm.x,_xlfn.XLOOKUP($B570,[1]Q3!$B:$B,[1]Q3!$J:$J),IF(_xlpm.x="","",_xlpm.x)),"")</f>
        <v/>
      </c>
    </row>
    <row r="571" spans="1:12" ht="13.8" x14ac:dyDescent="0.3">
      <c r="A571" s="38" t="s">
        <v>2083</v>
      </c>
      <c r="B571" s="25" t="s">
        <v>1724</v>
      </c>
      <c r="C571" s="22" t="s">
        <v>1725</v>
      </c>
      <c r="D571" s="21">
        <v>45839</v>
      </c>
      <c r="E571" s="25" t="s">
        <v>2</v>
      </c>
      <c r="F571" s="26">
        <v>9</v>
      </c>
      <c r="G571" s="25">
        <v>0</v>
      </c>
      <c r="H571" s="27">
        <v>0.1</v>
      </c>
      <c r="I571" s="27">
        <f>_xlfn.XLOOKUP($B571,[1]Q3!$B:$B,[1]Q3!$L:$L)</f>
        <v>0.1</v>
      </c>
      <c r="J571" s="27">
        <f t="shared" si="16"/>
        <v>0</v>
      </c>
      <c r="K571" s="27">
        <f t="shared" si="17"/>
        <v>0.1</v>
      </c>
      <c r="L571" s="22" t="str">
        <f>IF(VLOOKUP($B571,[1]Q3!$B:$J,8,FALSE)="Sys Lim",_xlfn.LET(_xlpm.x,_xlfn.XLOOKUP($B571,[1]Q3!$B:$B,[1]Q3!$J:$J),IF(_xlpm.x="","",_xlpm.x)),"")</f>
        <v/>
      </c>
    </row>
    <row r="572" spans="1:12" ht="13.8" x14ac:dyDescent="0.3">
      <c r="A572" s="38" t="s">
        <v>2083</v>
      </c>
      <c r="B572" s="25" t="s">
        <v>463</v>
      </c>
      <c r="C572" s="22" t="s">
        <v>1336</v>
      </c>
      <c r="D572" s="21">
        <v>42370</v>
      </c>
      <c r="E572" s="25" t="s">
        <v>2</v>
      </c>
      <c r="F572" s="26">
        <v>9</v>
      </c>
      <c r="G572" s="25" t="s">
        <v>2076</v>
      </c>
      <c r="H572" s="27">
        <v>20.98</v>
      </c>
      <c r="I572" s="27">
        <f>_xlfn.XLOOKUP($B572,[1]Q3!$B:$B,[1]Q3!$L:$L)</f>
        <v>21.62</v>
      </c>
      <c r="J572" s="27">
        <f t="shared" si="16"/>
        <v>0.64000000000000057</v>
      </c>
      <c r="K572" s="27">
        <f t="shared" si="17"/>
        <v>21.62</v>
      </c>
      <c r="L572" s="22" t="str">
        <f>IF(VLOOKUP($B572,[1]Q3!$B:$J,8,FALSE)="Sys Lim",_xlfn.LET(_xlpm.x,_xlfn.XLOOKUP($B572,[1]Q3!$B:$B,[1]Q3!$J:$J),IF(_xlpm.x="","",_xlpm.x)),"")</f>
        <v/>
      </c>
    </row>
    <row r="573" spans="1:12" ht="13.8" x14ac:dyDescent="0.3">
      <c r="A573" s="38" t="s">
        <v>2083</v>
      </c>
      <c r="B573" s="25" t="s">
        <v>464</v>
      </c>
      <c r="C573" s="22" t="s">
        <v>465</v>
      </c>
      <c r="D573" s="21">
        <v>40544</v>
      </c>
      <c r="E573" s="25" t="s">
        <v>2</v>
      </c>
      <c r="F573" s="26">
        <v>9</v>
      </c>
      <c r="G573" s="25">
        <v>0</v>
      </c>
      <c r="H573" s="27">
        <v>388.16</v>
      </c>
      <c r="I573" s="27">
        <f>_xlfn.XLOOKUP($B573,[1]Q3!$B:$B,[1]Q3!$L:$L)</f>
        <v>392.84</v>
      </c>
      <c r="J573" s="27">
        <f t="shared" si="16"/>
        <v>4.67999999999995</v>
      </c>
      <c r="K573" s="27">
        <f t="shared" si="17"/>
        <v>392.84</v>
      </c>
      <c r="L573" s="22" t="str">
        <f>IF(VLOOKUP($B573,[1]Q3!$B:$J,8,FALSE)="Sys Lim",_xlfn.LET(_xlpm.x,_xlfn.XLOOKUP($B573,[1]Q3!$B:$B,[1]Q3!$J:$J),IF(_xlpm.x="","",_xlpm.x)),"")</f>
        <v/>
      </c>
    </row>
    <row r="574" spans="1:12" ht="27.6" x14ac:dyDescent="0.3">
      <c r="A574" s="38" t="s">
        <v>2090</v>
      </c>
      <c r="B574" s="25" t="s">
        <v>1711</v>
      </c>
      <c r="C574" s="22" t="s">
        <v>1712</v>
      </c>
      <c r="D574" s="21">
        <v>45839</v>
      </c>
      <c r="E574" s="25" t="s">
        <v>2</v>
      </c>
      <c r="F574" s="26">
        <v>9</v>
      </c>
      <c r="G574" s="25">
        <v>0</v>
      </c>
      <c r="H574" s="27">
        <v>0</v>
      </c>
      <c r="I574" s="27" t="e">
        <f>_xlfn.XLOOKUP($B574,[1]Q3!$B:$B,[1]Q3!$L:$L)</f>
        <v>#N/A</v>
      </c>
      <c r="J574" s="27" t="e">
        <f t="shared" si="16"/>
        <v>#N/A</v>
      </c>
      <c r="K574" s="27">
        <f t="shared" si="17"/>
        <v>0</v>
      </c>
      <c r="L574" s="22" t="e">
        <f>IF(VLOOKUP($B574,[1]Q3!$B:$J,8,FALSE)="Sys Lim",_xlfn.LET(_xlpm.x,_xlfn.XLOOKUP($B574,[1]Q3!$B:$B,[1]Q3!$J:$J),IF(_xlpm.x="","",_xlpm.x)),"")</f>
        <v>#N/A</v>
      </c>
    </row>
    <row r="575" spans="1:12" ht="27.6" x14ac:dyDescent="0.3">
      <c r="A575" s="38" t="s">
        <v>2090</v>
      </c>
      <c r="B575" s="25" t="s">
        <v>1575</v>
      </c>
      <c r="C575" s="22" t="s">
        <v>1576</v>
      </c>
      <c r="D575" s="21">
        <v>45658</v>
      </c>
      <c r="E575" s="25" t="s">
        <v>2</v>
      </c>
      <c r="F575" s="26">
        <v>9</v>
      </c>
      <c r="G575" s="25">
        <v>0</v>
      </c>
      <c r="H575" s="27">
        <v>0</v>
      </c>
      <c r="I575" s="27" t="e">
        <f>_xlfn.XLOOKUP($B575,[1]Q3!$B:$B,[1]Q3!$L:$L)</f>
        <v>#N/A</v>
      </c>
      <c r="J575" s="27" t="e">
        <f t="shared" si="16"/>
        <v>#N/A</v>
      </c>
      <c r="K575" s="27">
        <f t="shared" si="17"/>
        <v>0</v>
      </c>
      <c r="L575" s="22" t="e">
        <f>IF(VLOOKUP($B575,[1]Q3!$B:$J,8,FALSE)="Sys Lim",_xlfn.LET(_xlpm.x,_xlfn.XLOOKUP($B575,[1]Q3!$B:$B,[1]Q3!$J:$J),IF(_xlpm.x="","",_xlpm.x)),"")</f>
        <v>#N/A</v>
      </c>
    </row>
    <row r="576" spans="1:12" ht="27.6" x14ac:dyDescent="0.3">
      <c r="A576" s="38" t="s">
        <v>2090</v>
      </c>
      <c r="B576" s="25" t="s">
        <v>1577</v>
      </c>
      <c r="C576" s="22" t="s">
        <v>1578</v>
      </c>
      <c r="D576" s="21">
        <v>45474</v>
      </c>
      <c r="E576" s="25" t="s">
        <v>2</v>
      </c>
      <c r="F576" s="26">
        <v>9</v>
      </c>
      <c r="G576" s="25">
        <v>0</v>
      </c>
      <c r="H576" s="27">
        <v>0</v>
      </c>
      <c r="I576" s="27" t="e">
        <f>_xlfn.XLOOKUP($B576,[1]Q3!$B:$B,[1]Q3!$L:$L)</f>
        <v>#N/A</v>
      </c>
      <c r="J576" s="27" t="e">
        <f t="shared" si="16"/>
        <v>#N/A</v>
      </c>
      <c r="K576" s="27">
        <f t="shared" si="17"/>
        <v>0</v>
      </c>
      <c r="L576" s="22" t="e">
        <f>IF(VLOOKUP($B576,[1]Q3!$B:$J,8,FALSE)="Sys Lim",_xlfn.LET(_xlpm.x,_xlfn.XLOOKUP($B576,[1]Q3!$B:$B,[1]Q3!$J:$J),IF(_xlpm.x="","",_xlpm.x)),"")</f>
        <v>#N/A</v>
      </c>
    </row>
    <row r="577" spans="1:12" ht="27.6" x14ac:dyDescent="0.3">
      <c r="A577" s="38" t="s">
        <v>2090</v>
      </c>
      <c r="B577" s="25" t="s">
        <v>1579</v>
      </c>
      <c r="C577" s="22" t="s">
        <v>1580</v>
      </c>
      <c r="D577" s="21">
        <v>45474</v>
      </c>
      <c r="E577" s="25" t="s">
        <v>2</v>
      </c>
      <c r="F577" s="26">
        <v>9</v>
      </c>
      <c r="G577" s="25">
        <v>0</v>
      </c>
      <c r="H577" s="27">
        <v>0</v>
      </c>
      <c r="I577" s="27" t="e">
        <f>_xlfn.XLOOKUP($B577,[1]Q3!$B:$B,[1]Q3!$L:$L)</f>
        <v>#N/A</v>
      </c>
      <c r="J577" s="27" t="e">
        <f t="shared" si="16"/>
        <v>#N/A</v>
      </c>
      <c r="K577" s="27">
        <f t="shared" si="17"/>
        <v>0</v>
      </c>
      <c r="L577" s="22" t="e">
        <f>IF(VLOOKUP($B577,[1]Q3!$B:$J,8,FALSE)="Sys Lim",_xlfn.LET(_xlpm.x,_xlfn.XLOOKUP($B577,[1]Q3!$B:$B,[1]Q3!$J:$J),IF(_xlpm.x="","",_xlpm.x)),"")</f>
        <v>#N/A</v>
      </c>
    </row>
    <row r="578" spans="1:12" ht="13.8" x14ac:dyDescent="0.3">
      <c r="A578" s="38" t="s">
        <v>2083</v>
      </c>
      <c r="B578" s="25" t="s">
        <v>912</v>
      </c>
      <c r="C578" s="22" t="s">
        <v>913</v>
      </c>
      <c r="D578" s="21">
        <v>38353</v>
      </c>
      <c r="E578" s="25" t="s">
        <v>2</v>
      </c>
      <c r="F578" s="26">
        <v>9</v>
      </c>
      <c r="G578" s="25" t="s">
        <v>2076</v>
      </c>
      <c r="H578" s="27">
        <v>11.57</v>
      </c>
      <c r="I578" s="27">
        <f>_xlfn.XLOOKUP($B578,[1]Q3!$B:$B,[1]Q3!$L:$L)</f>
        <v>11.37</v>
      </c>
      <c r="J578" s="27">
        <f t="shared" si="16"/>
        <v>-0.20000000000000107</v>
      </c>
      <c r="K578" s="27">
        <f t="shared" si="17"/>
        <v>11.37</v>
      </c>
      <c r="L578" s="22" t="str">
        <f>IF(VLOOKUP($B578,[1]Q3!$B:$J,8,FALSE)="Sys Lim",_xlfn.LET(_xlpm.x,_xlfn.XLOOKUP($B578,[1]Q3!$B:$B,[1]Q3!$J:$J),IF(_xlpm.x="","",_xlpm.x)),"")</f>
        <v/>
      </c>
    </row>
    <row r="579" spans="1:12" ht="13.8" x14ac:dyDescent="0.3">
      <c r="A579" s="38" t="s">
        <v>2083</v>
      </c>
      <c r="B579" s="25" t="s">
        <v>466</v>
      </c>
      <c r="C579" s="22" t="s">
        <v>467</v>
      </c>
      <c r="D579" s="21">
        <v>43466</v>
      </c>
      <c r="E579" s="25" t="s">
        <v>2</v>
      </c>
      <c r="F579" s="26">
        <v>9</v>
      </c>
      <c r="G579" s="25" t="s">
        <v>2076</v>
      </c>
      <c r="H579" s="27">
        <v>282.5</v>
      </c>
      <c r="I579" s="27">
        <f>_xlfn.XLOOKUP($B579,[1]Q3!$B:$B,[1]Q3!$L:$L)</f>
        <v>282.5</v>
      </c>
      <c r="J579" s="27">
        <f t="shared" ref="J579:J642" si="18">IF($N$1=D579,"NEW",IF(OR(ISTEXT(I579),I579="-"),"-",I579-H579))</f>
        <v>0</v>
      </c>
      <c r="K579" s="27">
        <f t="shared" ref="K579:K642" si="19">IF(ISERROR(I579),H579,IF(OR(J579="-",J579=0),H579,IF(ISNUMBER(L579),I579/L579,I579)))</f>
        <v>282.5</v>
      </c>
      <c r="L579" s="22" t="str">
        <f>IF(VLOOKUP($B579,[1]Q3!$B:$J,8,FALSE)="Sys Lim",_xlfn.LET(_xlpm.x,_xlfn.XLOOKUP($B579,[1]Q3!$B:$B,[1]Q3!$J:$J),IF(_xlpm.x="","",_xlpm.x)),"")</f>
        <v/>
      </c>
    </row>
    <row r="580" spans="1:12" ht="13.8" x14ac:dyDescent="0.3">
      <c r="A580" s="38" t="s">
        <v>2083</v>
      </c>
      <c r="B580" s="25" t="s">
        <v>914</v>
      </c>
      <c r="C580" s="22" t="s">
        <v>915</v>
      </c>
      <c r="D580" s="21">
        <v>43466</v>
      </c>
      <c r="E580" s="25" t="s">
        <v>2</v>
      </c>
      <c r="F580" s="26">
        <v>9</v>
      </c>
      <c r="G580" s="25" t="s">
        <v>2076</v>
      </c>
      <c r="H580" s="27">
        <v>3045.83</v>
      </c>
      <c r="I580" s="27">
        <f>_xlfn.XLOOKUP($B580,[1]Q3!$B:$B,[1]Q3!$L:$L)</f>
        <v>3045.83</v>
      </c>
      <c r="J580" s="27">
        <f t="shared" si="18"/>
        <v>0</v>
      </c>
      <c r="K580" s="27">
        <f t="shared" si="19"/>
        <v>3045.83</v>
      </c>
      <c r="L580" s="22" t="str">
        <f>IF(VLOOKUP($B580,[1]Q3!$B:$J,8,FALSE)="Sys Lim",_xlfn.LET(_xlpm.x,_xlfn.XLOOKUP($B580,[1]Q3!$B:$B,[1]Q3!$J:$J),IF(_xlpm.x="","",_xlpm.x)),"")</f>
        <v/>
      </c>
    </row>
    <row r="581" spans="1:12" ht="27.6" x14ac:dyDescent="0.3">
      <c r="A581" s="38" t="s">
        <v>2090</v>
      </c>
      <c r="B581" s="25" t="s">
        <v>1057</v>
      </c>
      <c r="C581" s="22" t="s">
        <v>1058</v>
      </c>
      <c r="D581" s="21">
        <v>44013</v>
      </c>
      <c r="E581" s="25" t="s">
        <v>2</v>
      </c>
      <c r="F581" s="26" t="s">
        <v>1954</v>
      </c>
      <c r="G581" s="25">
        <v>0</v>
      </c>
      <c r="H581" s="27">
        <v>0</v>
      </c>
      <c r="I581" s="27" t="e">
        <f>_xlfn.XLOOKUP($B581,[1]Q3!$B:$B,[1]Q3!$L:$L)</f>
        <v>#N/A</v>
      </c>
      <c r="J581" s="27" t="e">
        <f t="shared" si="18"/>
        <v>#N/A</v>
      </c>
      <c r="K581" s="27">
        <f t="shared" si="19"/>
        <v>0</v>
      </c>
      <c r="L581" s="22" t="e">
        <f>IF(VLOOKUP($B581,[1]Q3!$B:$J,8,FALSE)="Sys Lim",_xlfn.LET(_xlpm.x,_xlfn.XLOOKUP($B581,[1]Q3!$B:$B,[1]Q3!$J:$J),IF(_xlpm.x="","",_xlpm.x)),"")</f>
        <v>#N/A</v>
      </c>
    </row>
    <row r="582" spans="1:12" ht="13.8" x14ac:dyDescent="0.3">
      <c r="A582" s="38" t="s">
        <v>2083</v>
      </c>
      <c r="B582" s="25" t="s">
        <v>1337</v>
      </c>
      <c r="C582" s="22" t="s">
        <v>1338</v>
      </c>
      <c r="D582" s="21">
        <v>45292</v>
      </c>
      <c r="E582" s="25">
        <v>1</v>
      </c>
      <c r="F582" s="26">
        <v>9</v>
      </c>
      <c r="G582" s="25">
        <v>0</v>
      </c>
      <c r="H582" s="27">
        <v>1004.58</v>
      </c>
      <c r="I582" s="27">
        <f>_xlfn.XLOOKUP($B582,[1]Q3!$B:$B,[1]Q3!$L:$L)</f>
        <v>1032.44</v>
      </c>
      <c r="J582" s="27">
        <f t="shared" si="18"/>
        <v>27.860000000000014</v>
      </c>
      <c r="K582" s="27">
        <f t="shared" si="19"/>
        <v>1032.44</v>
      </c>
      <c r="L582" s="22" t="str">
        <f>IF(VLOOKUP($B582,[1]Q3!$B:$J,8,FALSE)="Sys Lim",_xlfn.LET(_xlpm.x,_xlfn.XLOOKUP($B582,[1]Q3!$B:$B,[1]Q3!$J:$J),IF(_xlpm.x="","",_xlpm.x)),"")</f>
        <v/>
      </c>
    </row>
    <row r="583" spans="1:12" ht="13.8" x14ac:dyDescent="0.3">
      <c r="A583" s="38" t="s">
        <v>2083</v>
      </c>
      <c r="B583" s="25" t="s">
        <v>1844</v>
      </c>
      <c r="C583" s="22" t="s">
        <v>1845</v>
      </c>
      <c r="D583" s="21">
        <v>45931</v>
      </c>
      <c r="E583" s="25" t="s">
        <v>2</v>
      </c>
      <c r="F583" s="26">
        <v>9</v>
      </c>
      <c r="G583" s="25">
        <v>0</v>
      </c>
      <c r="H583" s="27">
        <v>67571.193333333329</v>
      </c>
      <c r="I583" s="27">
        <f>_xlfn.XLOOKUP($B583,[1]Q3!$B:$B,[1]Q3!$L:$L)</f>
        <v>203659.76</v>
      </c>
      <c r="J583" s="27">
        <f t="shared" si="18"/>
        <v>136088.56666666668</v>
      </c>
      <c r="K583" s="27">
        <f t="shared" si="19"/>
        <v>67886.58666666667</v>
      </c>
      <c r="L583" s="22">
        <f>IF(VLOOKUP($B583,[1]Q3!$B:$J,8,FALSE)="Sys Lim",_xlfn.LET(_xlpm.x,_xlfn.XLOOKUP($B583,[1]Q3!$B:$B,[1]Q3!$J:$J),IF(_xlpm.x="","",_xlpm.x)),"")</f>
        <v>3</v>
      </c>
    </row>
    <row r="584" spans="1:12" ht="13.8" x14ac:dyDescent="0.3">
      <c r="A584" s="38" t="s">
        <v>2083</v>
      </c>
      <c r="B584" s="25" t="s">
        <v>1846</v>
      </c>
      <c r="C584" s="22" t="s">
        <v>1847</v>
      </c>
      <c r="D584" s="21">
        <v>45931</v>
      </c>
      <c r="E584" s="25">
        <v>1</v>
      </c>
      <c r="F584" s="26">
        <v>9</v>
      </c>
      <c r="G584" s="25">
        <v>0</v>
      </c>
      <c r="H584" s="27">
        <v>83333.333333333328</v>
      </c>
      <c r="I584" s="27">
        <f>_xlfn.XLOOKUP($B584,[1]Q3!$B:$B,[1]Q3!$L:$L)</f>
        <v>250000</v>
      </c>
      <c r="J584" s="27">
        <f t="shared" si="18"/>
        <v>166666.66666666669</v>
      </c>
      <c r="K584" s="27">
        <f t="shared" si="19"/>
        <v>83333.333333333328</v>
      </c>
      <c r="L584" s="22">
        <f>IF(VLOOKUP($B584,[1]Q3!$B:$J,8,FALSE)="Sys Lim",_xlfn.LET(_xlpm.x,_xlfn.XLOOKUP($B584,[1]Q3!$B:$B,[1]Q3!$J:$J),IF(_xlpm.x="","",_xlpm.x)),"")</f>
        <v>3</v>
      </c>
    </row>
    <row r="585" spans="1:12" ht="13.8" x14ac:dyDescent="0.3">
      <c r="A585" s="38" t="s">
        <v>2083</v>
      </c>
      <c r="B585" s="25" t="s">
        <v>468</v>
      </c>
      <c r="C585" s="22" t="s">
        <v>469</v>
      </c>
      <c r="D585" s="21">
        <v>29952</v>
      </c>
      <c r="E585" s="25" t="s">
        <v>2</v>
      </c>
      <c r="F585" s="26">
        <v>30</v>
      </c>
      <c r="G585" s="25">
        <v>0</v>
      </c>
      <c r="H585" s="27">
        <v>15.17</v>
      </c>
      <c r="I585" s="27">
        <f>_xlfn.XLOOKUP($B585,[1]Q3!$B:$B,[1]Q3!$L:$L)</f>
        <v>15.21</v>
      </c>
      <c r="J585" s="27">
        <f t="shared" si="18"/>
        <v>4.0000000000000924E-2</v>
      </c>
      <c r="K585" s="27">
        <f t="shared" si="19"/>
        <v>15.21</v>
      </c>
      <c r="L585" s="22" t="str">
        <f>IF(VLOOKUP($B585,[1]Q3!$B:$J,8,FALSE)="Sys Lim",_xlfn.LET(_xlpm.x,_xlfn.XLOOKUP($B585,[1]Q3!$B:$B,[1]Q3!$J:$J),IF(_xlpm.x="","",_xlpm.x)),"")</f>
        <v/>
      </c>
    </row>
    <row r="586" spans="1:12" ht="13.8" x14ac:dyDescent="0.3">
      <c r="A586" s="38" t="s">
        <v>2083</v>
      </c>
      <c r="B586" s="25" t="s">
        <v>470</v>
      </c>
      <c r="C586" s="22" t="s">
        <v>471</v>
      </c>
      <c r="D586" s="21">
        <v>31413</v>
      </c>
      <c r="E586" s="25" t="s">
        <v>2</v>
      </c>
      <c r="F586" s="26">
        <v>30</v>
      </c>
      <c r="G586" s="25" t="s">
        <v>2076</v>
      </c>
      <c r="H586" s="27">
        <v>0.67</v>
      </c>
      <c r="I586" s="27">
        <f>_xlfn.XLOOKUP($B586,[1]Q3!$B:$B,[1]Q3!$L:$L)</f>
        <v>0.68</v>
      </c>
      <c r="J586" s="27">
        <f t="shared" si="18"/>
        <v>1.0000000000000009E-2</v>
      </c>
      <c r="K586" s="27">
        <f t="shared" si="19"/>
        <v>0.68</v>
      </c>
      <c r="L586" s="22" t="str">
        <f>IF(VLOOKUP($B586,[1]Q3!$B:$J,8,FALSE)="Sys Lim",_xlfn.LET(_xlpm.x,_xlfn.XLOOKUP($B586,[1]Q3!$B:$B,[1]Q3!$J:$J),IF(_xlpm.x="","",_xlpm.x)),"")</f>
        <v/>
      </c>
    </row>
    <row r="587" spans="1:12" ht="13.8" x14ac:dyDescent="0.3">
      <c r="A587" s="38" t="s">
        <v>2083</v>
      </c>
      <c r="B587" s="25" t="s">
        <v>1581</v>
      </c>
      <c r="C587" s="22" t="s">
        <v>1582</v>
      </c>
      <c r="D587" s="21">
        <v>45383</v>
      </c>
      <c r="E587" s="25" t="s">
        <v>2</v>
      </c>
      <c r="F587" s="26">
        <v>9</v>
      </c>
      <c r="G587" s="25">
        <v>0</v>
      </c>
      <c r="H587" s="27">
        <v>5.24</v>
      </c>
      <c r="I587" s="27">
        <f>_xlfn.XLOOKUP($B587,[1]Q3!$B:$B,[1]Q3!$L:$L)</f>
        <v>5.24</v>
      </c>
      <c r="J587" s="27">
        <f t="shared" si="18"/>
        <v>0</v>
      </c>
      <c r="K587" s="27">
        <f t="shared" si="19"/>
        <v>5.24</v>
      </c>
      <c r="L587" s="22" t="str">
        <f>IF(VLOOKUP($B587,[1]Q3!$B:$J,8,FALSE)="Sys Lim",_xlfn.LET(_xlpm.x,_xlfn.XLOOKUP($B587,[1]Q3!$B:$B,[1]Q3!$J:$J),IF(_xlpm.x="","",_xlpm.x)),"")</f>
        <v/>
      </c>
    </row>
    <row r="588" spans="1:12" ht="13.8" x14ac:dyDescent="0.3">
      <c r="A588" s="38" t="s">
        <v>2083</v>
      </c>
      <c r="B588" s="25" t="s">
        <v>1583</v>
      </c>
      <c r="C588" s="22" t="s">
        <v>1584</v>
      </c>
      <c r="D588" s="21">
        <v>45292</v>
      </c>
      <c r="E588" s="25" t="s">
        <v>2</v>
      </c>
      <c r="F588" s="26">
        <v>30</v>
      </c>
      <c r="G588" s="25">
        <v>0</v>
      </c>
      <c r="H588" s="27">
        <v>0.01</v>
      </c>
      <c r="I588" s="27">
        <f>_xlfn.XLOOKUP($B588,[1]Q3!$B:$B,[1]Q3!$L:$L)</f>
        <v>0.01</v>
      </c>
      <c r="J588" s="27">
        <f t="shared" si="18"/>
        <v>0</v>
      </c>
      <c r="K588" s="27">
        <f t="shared" si="19"/>
        <v>0.01</v>
      </c>
      <c r="L588" s="22" t="str">
        <f>IF(VLOOKUP($B588,[1]Q3!$B:$J,8,FALSE)="Sys Lim",_xlfn.LET(_xlpm.x,_xlfn.XLOOKUP($B588,[1]Q3!$B:$B,[1]Q3!$J:$J),IF(_xlpm.x="","",_xlpm.x)),"")</f>
        <v/>
      </c>
    </row>
    <row r="589" spans="1:12" ht="13.8" x14ac:dyDescent="0.3">
      <c r="A589" s="38" t="s">
        <v>2083</v>
      </c>
      <c r="B589" s="25" t="s">
        <v>472</v>
      </c>
      <c r="C589" s="22" t="s">
        <v>473</v>
      </c>
      <c r="D589" s="21">
        <v>29952</v>
      </c>
      <c r="E589" s="25" t="s">
        <v>2</v>
      </c>
      <c r="F589" s="26">
        <v>30</v>
      </c>
      <c r="G589" s="25" t="s">
        <v>2076</v>
      </c>
      <c r="H589" s="27">
        <v>3.16</v>
      </c>
      <c r="I589" s="27">
        <f>_xlfn.XLOOKUP($B589,[1]Q3!$B:$B,[1]Q3!$L:$L)</f>
        <v>3.25</v>
      </c>
      <c r="J589" s="27">
        <f t="shared" si="18"/>
        <v>8.9999999999999858E-2</v>
      </c>
      <c r="K589" s="27">
        <f t="shared" si="19"/>
        <v>3.25</v>
      </c>
      <c r="L589" s="22" t="str">
        <f>IF(VLOOKUP($B589,[1]Q3!$B:$J,8,FALSE)="Sys Lim",_xlfn.LET(_xlpm.x,_xlfn.XLOOKUP($B589,[1]Q3!$B:$B,[1]Q3!$J:$J),IF(_xlpm.x="","",_xlpm.x)),"")</f>
        <v/>
      </c>
    </row>
    <row r="590" spans="1:12" ht="13.8" x14ac:dyDescent="0.3">
      <c r="A590" s="38" t="s">
        <v>2083</v>
      </c>
      <c r="B590" s="25" t="s">
        <v>474</v>
      </c>
      <c r="C590" s="22" t="s">
        <v>475</v>
      </c>
      <c r="D590" s="21">
        <v>35065</v>
      </c>
      <c r="E590" s="25" t="s">
        <v>2</v>
      </c>
      <c r="F590" s="26">
        <v>30</v>
      </c>
      <c r="G590" s="25" t="s">
        <v>2076</v>
      </c>
      <c r="H590" s="27">
        <v>0.43</v>
      </c>
      <c r="I590" s="27">
        <f>_xlfn.XLOOKUP($B590,[1]Q3!$B:$B,[1]Q3!$L:$L)</f>
        <v>0.45</v>
      </c>
      <c r="J590" s="27">
        <f t="shared" si="18"/>
        <v>2.0000000000000018E-2</v>
      </c>
      <c r="K590" s="27">
        <f t="shared" si="19"/>
        <v>0.45</v>
      </c>
      <c r="L590" s="22" t="str">
        <f>IF(VLOOKUP($B590,[1]Q3!$B:$J,8,FALSE)="Sys Lim",_xlfn.LET(_xlpm.x,_xlfn.XLOOKUP($B590,[1]Q3!$B:$B,[1]Q3!$J:$J),IF(_xlpm.x="","",_xlpm.x)),"")</f>
        <v/>
      </c>
    </row>
    <row r="591" spans="1:12" ht="13.8" x14ac:dyDescent="0.3">
      <c r="A591" s="38" t="s">
        <v>2083</v>
      </c>
      <c r="B591" s="25" t="s">
        <v>476</v>
      </c>
      <c r="C591" s="22" t="s">
        <v>477</v>
      </c>
      <c r="D591" s="21">
        <v>37987</v>
      </c>
      <c r="E591" s="25" t="s">
        <v>2</v>
      </c>
      <c r="F591" s="26">
        <v>30</v>
      </c>
      <c r="G591" s="25" t="s">
        <v>2076</v>
      </c>
      <c r="H591" s="27">
        <v>5.87</v>
      </c>
      <c r="I591" s="27">
        <f>_xlfn.XLOOKUP($B591,[1]Q3!$B:$B,[1]Q3!$L:$L)</f>
        <v>5.6</v>
      </c>
      <c r="J591" s="27">
        <f t="shared" si="18"/>
        <v>-0.27000000000000046</v>
      </c>
      <c r="K591" s="27">
        <f t="shared" si="19"/>
        <v>5.6</v>
      </c>
      <c r="L591" s="22" t="str">
        <f>IF(VLOOKUP($B591,[1]Q3!$B:$J,8,FALSE)="Sys Lim",_xlfn.LET(_xlpm.x,_xlfn.XLOOKUP($B591,[1]Q3!$B:$B,[1]Q3!$J:$J),IF(_xlpm.x="","",_xlpm.x)),"")</f>
        <v/>
      </c>
    </row>
    <row r="592" spans="1:12" ht="13.8" x14ac:dyDescent="0.3">
      <c r="A592" s="38" t="s">
        <v>2083</v>
      </c>
      <c r="B592" s="25" t="s">
        <v>478</v>
      </c>
      <c r="C592" s="22" t="s">
        <v>479</v>
      </c>
      <c r="D592" s="21">
        <v>41640</v>
      </c>
      <c r="E592" s="25" t="s">
        <v>2</v>
      </c>
      <c r="F592" s="26">
        <v>9</v>
      </c>
      <c r="G592" s="25">
        <v>0</v>
      </c>
      <c r="H592" s="27">
        <v>30.88</v>
      </c>
      <c r="I592" s="27">
        <f>_xlfn.XLOOKUP($B592,[1]Q3!$B:$B,[1]Q3!$L:$L)</f>
        <v>3.36</v>
      </c>
      <c r="J592" s="27">
        <f t="shared" si="18"/>
        <v>-27.52</v>
      </c>
      <c r="K592" s="27">
        <f t="shared" si="19"/>
        <v>3.36</v>
      </c>
      <c r="L592" s="22" t="str">
        <f>IF(VLOOKUP($B592,[1]Q3!$B:$J,8,FALSE)="Sys Lim",_xlfn.LET(_xlpm.x,_xlfn.XLOOKUP($B592,[1]Q3!$B:$B,[1]Q3!$J:$J),IF(_xlpm.x="","",_xlpm.x)),"")</f>
        <v/>
      </c>
    </row>
    <row r="593" spans="1:12" ht="13.8" x14ac:dyDescent="0.3">
      <c r="A593" s="38" t="s">
        <v>2083</v>
      </c>
      <c r="B593" s="25" t="s">
        <v>1585</v>
      </c>
      <c r="C593" s="22" t="s">
        <v>1586</v>
      </c>
      <c r="D593" s="21">
        <v>45383</v>
      </c>
      <c r="E593" s="25" t="s">
        <v>2</v>
      </c>
      <c r="F593" s="26" t="s">
        <v>1954</v>
      </c>
      <c r="G593" s="25" t="s">
        <v>2076</v>
      </c>
      <c r="H593" s="27">
        <v>3.15</v>
      </c>
      <c r="I593" s="27">
        <f>_xlfn.XLOOKUP($B593,[1]Q3!$B:$B,[1]Q3!$L:$L)</f>
        <v>3.15</v>
      </c>
      <c r="J593" s="27">
        <f t="shared" si="18"/>
        <v>0</v>
      </c>
      <c r="K593" s="27">
        <f t="shared" si="19"/>
        <v>3.15</v>
      </c>
      <c r="L593" s="22" t="str">
        <f>IF(VLOOKUP($B593,[1]Q3!$B:$J,8,FALSE)="Sys Lim",_xlfn.LET(_xlpm.x,_xlfn.XLOOKUP($B593,[1]Q3!$B:$B,[1]Q3!$J:$J),IF(_xlpm.x="","",_xlpm.x)),"")</f>
        <v/>
      </c>
    </row>
    <row r="594" spans="1:12" ht="13.8" x14ac:dyDescent="0.3">
      <c r="A594" s="38" t="s">
        <v>2083</v>
      </c>
      <c r="B594" s="25" t="s">
        <v>916</v>
      </c>
      <c r="C594" s="22" t="s">
        <v>1989</v>
      </c>
      <c r="D594" s="21">
        <v>44378</v>
      </c>
      <c r="E594" s="25" t="s">
        <v>2</v>
      </c>
      <c r="F594" s="26" t="s">
        <v>1954</v>
      </c>
      <c r="G594" s="25">
        <v>0</v>
      </c>
      <c r="H594" s="27">
        <v>2.98</v>
      </c>
      <c r="I594" s="27">
        <f>_xlfn.XLOOKUP($B594,[1]Q3!$B:$B,[1]Q3!$L:$L)</f>
        <v>2.98</v>
      </c>
      <c r="J594" s="27">
        <f t="shared" si="18"/>
        <v>0</v>
      </c>
      <c r="K594" s="27">
        <f t="shared" si="19"/>
        <v>2.98</v>
      </c>
      <c r="L594" s="22" t="str">
        <f>IF(VLOOKUP($B594,[1]Q3!$B:$J,8,FALSE)="Sys Lim",_xlfn.LET(_xlpm.x,_xlfn.XLOOKUP($B594,[1]Q3!$B:$B,[1]Q3!$J:$J),IF(_xlpm.x="","",_xlpm.x)),"")</f>
        <v/>
      </c>
    </row>
    <row r="595" spans="1:12" ht="13.8" x14ac:dyDescent="0.3">
      <c r="A595" s="38" t="s">
        <v>2083</v>
      </c>
      <c r="B595" s="25" t="s">
        <v>492</v>
      </c>
      <c r="C595" s="22" t="s">
        <v>1990</v>
      </c>
      <c r="D595" s="21">
        <v>44013</v>
      </c>
      <c r="E595" s="25" t="s">
        <v>2</v>
      </c>
      <c r="F595" s="26" t="s">
        <v>1954</v>
      </c>
      <c r="G595" s="25" t="s">
        <v>2076</v>
      </c>
      <c r="H595" s="27">
        <v>125</v>
      </c>
      <c r="I595" s="27">
        <f>_xlfn.XLOOKUP($B595,[1]Q3!$B:$B,[1]Q3!$L:$L)</f>
        <v>125</v>
      </c>
      <c r="J595" s="27">
        <f t="shared" si="18"/>
        <v>0</v>
      </c>
      <c r="K595" s="27">
        <f t="shared" si="19"/>
        <v>125</v>
      </c>
      <c r="L595" s="22" t="str">
        <f>IF(VLOOKUP($B595,[1]Q3!$B:$J,8,FALSE)="Sys Lim",_xlfn.LET(_xlpm.x,_xlfn.XLOOKUP($B595,[1]Q3!$B:$B,[1]Q3!$J:$J),IF(_xlpm.x="","",_xlpm.x)),"")</f>
        <v/>
      </c>
    </row>
    <row r="596" spans="1:12" ht="13.8" x14ac:dyDescent="0.3">
      <c r="A596" s="38" t="s">
        <v>2083</v>
      </c>
      <c r="B596" s="25" t="s">
        <v>493</v>
      </c>
      <c r="C596" s="22" t="s">
        <v>494</v>
      </c>
      <c r="D596" s="21">
        <v>43466</v>
      </c>
      <c r="E596" s="25" t="s">
        <v>2</v>
      </c>
      <c r="F596" s="26">
        <v>30</v>
      </c>
      <c r="G596" s="25" t="s">
        <v>2076</v>
      </c>
      <c r="H596" s="27">
        <v>55.64</v>
      </c>
      <c r="I596" s="27">
        <f>_xlfn.XLOOKUP($B596,[1]Q3!$B:$B,[1]Q3!$L:$L)</f>
        <v>58.03</v>
      </c>
      <c r="J596" s="27">
        <f t="shared" si="18"/>
        <v>2.3900000000000006</v>
      </c>
      <c r="K596" s="27">
        <f t="shared" si="19"/>
        <v>58.03</v>
      </c>
      <c r="L596" s="22" t="str">
        <f>IF(VLOOKUP($B596,[1]Q3!$B:$J,8,FALSE)="Sys Lim",_xlfn.LET(_xlpm.x,_xlfn.XLOOKUP($B596,[1]Q3!$B:$B,[1]Q3!$J:$J),IF(_xlpm.x="","",_xlpm.x)),"")</f>
        <v/>
      </c>
    </row>
    <row r="597" spans="1:12" ht="13.8" x14ac:dyDescent="0.3">
      <c r="A597" s="38" t="s">
        <v>2083</v>
      </c>
      <c r="B597" s="25" t="s">
        <v>1341</v>
      </c>
      <c r="C597" s="22" t="s">
        <v>1342</v>
      </c>
      <c r="D597" s="21">
        <v>45474</v>
      </c>
      <c r="E597" s="25" t="s">
        <v>2</v>
      </c>
      <c r="F597" s="26">
        <v>9</v>
      </c>
      <c r="G597" s="25">
        <v>0</v>
      </c>
      <c r="H597" s="27">
        <v>35.58</v>
      </c>
      <c r="I597" s="27">
        <f>_xlfn.XLOOKUP($B597,[1]Q3!$B:$B,[1]Q3!$L:$L)</f>
        <v>36.21</v>
      </c>
      <c r="J597" s="27">
        <f t="shared" si="18"/>
        <v>0.63000000000000256</v>
      </c>
      <c r="K597" s="27">
        <f t="shared" si="19"/>
        <v>36.21</v>
      </c>
      <c r="L597" s="22" t="str">
        <f>IF(VLOOKUP($B597,[1]Q3!$B:$J,8,FALSE)="Sys Lim",_xlfn.LET(_xlpm.x,_xlfn.XLOOKUP($B597,[1]Q3!$B:$B,[1]Q3!$J:$J),IF(_xlpm.x="","",_xlpm.x)),"")</f>
        <v/>
      </c>
    </row>
    <row r="598" spans="1:12" ht="13.8" x14ac:dyDescent="0.3">
      <c r="A598" s="38" t="s">
        <v>2083</v>
      </c>
      <c r="B598" s="25" t="s">
        <v>1752</v>
      </c>
      <c r="C598" s="22" t="s">
        <v>1753</v>
      </c>
      <c r="D598" s="21">
        <v>45839</v>
      </c>
      <c r="E598" s="25" t="s">
        <v>2</v>
      </c>
      <c r="F598" s="26">
        <v>30</v>
      </c>
      <c r="G598" s="25">
        <v>0</v>
      </c>
      <c r="H598" s="27">
        <v>50.19</v>
      </c>
      <c r="I598" s="27">
        <f>_xlfn.XLOOKUP($B598,[1]Q3!$B:$B,[1]Q3!$L:$L)</f>
        <v>51.19</v>
      </c>
      <c r="J598" s="27">
        <f t="shared" si="18"/>
        <v>1</v>
      </c>
      <c r="K598" s="27">
        <f t="shared" si="19"/>
        <v>51.19</v>
      </c>
      <c r="L598" s="22" t="str">
        <f>IF(VLOOKUP($B598,[1]Q3!$B:$J,8,FALSE)="Sys Lim",_xlfn.LET(_xlpm.x,_xlfn.XLOOKUP($B598,[1]Q3!$B:$B,[1]Q3!$J:$J),IF(_xlpm.x="","",_xlpm.x)),"")</f>
        <v/>
      </c>
    </row>
    <row r="599" spans="1:12" ht="13.8" x14ac:dyDescent="0.3">
      <c r="A599" s="38" t="s">
        <v>2083</v>
      </c>
      <c r="B599" s="25" t="s">
        <v>1848</v>
      </c>
      <c r="C599" s="22" t="s">
        <v>1849</v>
      </c>
      <c r="D599" s="21">
        <v>45931</v>
      </c>
      <c r="E599" s="25" t="s">
        <v>2</v>
      </c>
      <c r="F599" s="26">
        <v>30</v>
      </c>
      <c r="G599" s="25">
        <v>0</v>
      </c>
      <c r="H599" s="27">
        <v>83.47</v>
      </c>
      <c r="I599" s="27">
        <f>_xlfn.XLOOKUP($B599,[1]Q3!$B:$B,[1]Q3!$L:$L)</f>
        <v>86.16</v>
      </c>
      <c r="J599" s="27">
        <f t="shared" si="18"/>
        <v>2.6899999999999977</v>
      </c>
      <c r="K599" s="27">
        <f t="shared" si="19"/>
        <v>86.16</v>
      </c>
      <c r="L599" s="22" t="str">
        <f>IF(VLOOKUP($B599,[1]Q3!$B:$J,8,FALSE)="Sys Lim",_xlfn.LET(_xlpm.x,_xlfn.XLOOKUP($B599,[1]Q3!$B:$B,[1]Q3!$J:$J),IF(_xlpm.x="","",_xlpm.x)),"")</f>
        <v/>
      </c>
    </row>
    <row r="600" spans="1:12" ht="13.8" x14ac:dyDescent="0.3">
      <c r="A600" s="38" t="s">
        <v>2083</v>
      </c>
      <c r="B600" s="25" t="s">
        <v>1850</v>
      </c>
      <c r="C600" s="22" t="s">
        <v>1851</v>
      </c>
      <c r="D600" s="21">
        <v>45931</v>
      </c>
      <c r="E600" s="25" t="s">
        <v>2</v>
      </c>
      <c r="F600" s="26">
        <v>30</v>
      </c>
      <c r="G600" s="25">
        <v>0</v>
      </c>
      <c r="H600" s="27">
        <v>132.63</v>
      </c>
      <c r="I600" s="27">
        <f>_xlfn.XLOOKUP($B600,[1]Q3!$B:$B,[1]Q3!$L:$L)</f>
        <v>131.19999999999999</v>
      </c>
      <c r="J600" s="27">
        <f t="shared" si="18"/>
        <v>-1.4300000000000068</v>
      </c>
      <c r="K600" s="27">
        <f t="shared" si="19"/>
        <v>131.19999999999999</v>
      </c>
      <c r="L600" s="22" t="str">
        <f>IF(VLOOKUP($B600,[1]Q3!$B:$J,8,FALSE)="Sys Lim",_xlfn.LET(_xlpm.x,_xlfn.XLOOKUP($B600,[1]Q3!$B:$B,[1]Q3!$J:$J),IF(_xlpm.x="","",_xlpm.x)),"")</f>
        <v/>
      </c>
    </row>
    <row r="601" spans="1:12" ht="13.8" x14ac:dyDescent="0.3">
      <c r="A601" s="38" t="s">
        <v>2083</v>
      </c>
      <c r="B601" s="25" t="s">
        <v>917</v>
      </c>
      <c r="C601" s="22" t="s">
        <v>1991</v>
      </c>
      <c r="D601" s="21">
        <v>43466</v>
      </c>
      <c r="E601" s="25" t="s">
        <v>2</v>
      </c>
      <c r="F601" s="26">
        <v>9</v>
      </c>
      <c r="G601" s="25">
        <v>0</v>
      </c>
      <c r="H601" s="27">
        <v>1.24</v>
      </c>
      <c r="I601" s="27">
        <f>_xlfn.XLOOKUP($B601,[1]Q3!$B:$B,[1]Q3!$L:$L)</f>
        <v>1.23</v>
      </c>
      <c r="J601" s="27">
        <f t="shared" si="18"/>
        <v>-1.0000000000000009E-2</v>
      </c>
      <c r="K601" s="27">
        <f t="shared" si="19"/>
        <v>1.23</v>
      </c>
      <c r="L601" s="22" t="str">
        <f>IF(VLOOKUP($B601,[1]Q3!$B:$J,8,FALSE)="Sys Lim",_xlfn.LET(_xlpm.x,_xlfn.XLOOKUP($B601,[1]Q3!$B:$B,[1]Q3!$J:$J),IF(_xlpm.x="","",_xlpm.x)),"")</f>
        <v/>
      </c>
    </row>
    <row r="602" spans="1:12" ht="13.8" x14ac:dyDescent="0.3">
      <c r="A602" s="38" t="s">
        <v>2083</v>
      </c>
      <c r="B602" s="25" t="s">
        <v>495</v>
      </c>
      <c r="C602" s="22" t="s">
        <v>496</v>
      </c>
      <c r="D602" s="21">
        <v>41275</v>
      </c>
      <c r="E602" s="25" t="s">
        <v>2</v>
      </c>
      <c r="F602" s="26">
        <v>9</v>
      </c>
      <c r="G602" s="25" t="s">
        <v>2076</v>
      </c>
      <c r="H602" s="27">
        <v>1.52</v>
      </c>
      <c r="I602" s="27">
        <f>_xlfn.XLOOKUP($B602,[1]Q3!$B:$B,[1]Q3!$L:$L)</f>
        <v>1.49</v>
      </c>
      <c r="J602" s="27">
        <f t="shared" si="18"/>
        <v>-3.0000000000000027E-2</v>
      </c>
      <c r="K602" s="27">
        <f t="shared" si="19"/>
        <v>1.49</v>
      </c>
      <c r="L602" s="22" t="str">
        <f>IF(VLOOKUP($B602,[1]Q3!$B:$J,8,FALSE)="Sys Lim",_xlfn.LET(_xlpm.x,_xlfn.XLOOKUP($B602,[1]Q3!$B:$B,[1]Q3!$J:$J),IF(_xlpm.x="","",_xlpm.x)),"")</f>
        <v/>
      </c>
    </row>
    <row r="603" spans="1:12" ht="13.8" x14ac:dyDescent="0.3">
      <c r="A603" s="38" t="s">
        <v>2083</v>
      </c>
      <c r="B603" s="25" t="s">
        <v>497</v>
      </c>
      <c r="C603" s="22" t="s">
        <v>498</v>
      </c>
      <c r="D603" s="21">
        <v>44470</v>
      </c>
      <c r="E603" s="25">
        <v>1</v>
      </c>
      <c r="F603" s="26">
        <v>9</v>
      </c>
      <c r="G603" s="25">
        <v>0</v>
      </c>
      <c r="H603" s="27">
        <v>2317.31</v>
      </c>
      <c r="I603" s="27">
        <f>_xlfn.XLOOKUP($B603,[1]Q3!$B:$B,[1]Q3!$L:$L)</f>
        <v>2316.5100000000002</v>
      </c>
      <c r="J603" s="27">
        <f t="shared" si="18"/>
        <v>-0.79999999999972715</v>
      </c>
      <c r="K603" s="27">
        <f t="shared" si="19"/>
        <v>2316.5100000000002</v>
      </c>
      <c r="L603" s="22" t="str">
        <f>IF(VLOOKUP($B603,[1]Q3!$B:$J,8,FALSE)="Sys Lim",_xlfn.LET(_xlpm.x,_xlfn.XLOOKUP($B603,[1]Q3!$B:$B,[1]Q3!$J:$J),IF(_xlpm.x="","",_xlpm.x)),"")</f>
        <v/>
      </c>
    </row>
    <row r="604" spans="1:12" ht="13.8" x14ac:dyDescent="0.3">
      <c r="A604" s="38" t="s">
        <v>2083</v>
      </c>
      <c r="B604" s="25" t="s">
        <v>499</v>
      </c>
      <c r="C604" s="22" t="s">
        <v>500</v>
      </c>
      <c r="D604" s="21">
        <v>44470</v>
      </c>
      <c r="E604" s="25">
        <v>1</v>
      </c>
      <c r="F604" s="26">
        <v>9</v>
      </c>
      <c r="G604" s="25" t="s">
        <v>2076</v>
      </c>
      <c r="H604" s="27">
        <v>114.27</v>
      </c>
      <c r="I604" s="27">
        <f>_xlfn.XLOOKUP($B604,[1]Q3!$B:$B,[1]Q3!$L:$L)</f>
        <v>64.84</v>
      </c>
      <c r="J604" s="27">
        <f t="shared" si="18"/>
        <v>-49.429999999999993</v>
      </c>
      <c r="K604" s="27">
        <f t="shared" si="19"/>
        <v>64.84</v>
      </c>
      <c r="L604" s="22" t="str">
        <f>IF(VLOOKUP($B604,[1]Q3!$B:$J,8,FALSE)="Sys Lim",_xlfn.LET(_xlpm.x,_xlfn.XLOOKUP($B604,[1]Q3!$B:$B,[1]Q3!$J:$J),IF(_xlpm.x="","",_xlpm.x)),"")</f>
        <v/>
      </c>
    </row>
    <row r="605" spans="1:12" ht="13.8" x14ac:dyDescent="0.3">
      <c r="A605" s="38" t="s">
        <v>2083</v>
      </c>
      <c r="B605" s="25" t="s">
        <v>918</v>
      </c>
      <c r="C605" s="22" t="s">
        <v>919</v>
      </c>
      <c r="D605" s="21">
        <v>43101</v>
      </c>
      <c r="E605" s="25">
        <v>1</v>
      </c>
      <c r="F605" s="26">
        <v>9</v>
      </c>
      <c r="G605" s="25">
        <v>0</v>
      </c>
      <c r="H605" s="27">
        <v>1272.44</v>
      </c>
      <c r="I605" s="27">
        <f>_xlfn.XLOOKUP($B605,[1]Q3!$B:$B,[1]Q3!$L:$L)</f>
        <v>1272.44</v>
      </c>
      <c r="J605" s="27">
        <f t="shared" si="18"/>
        <v>0</v>
      </c>
      <c r="K605" s="27">
        <f t="shared" si="19"/>
        <v>1272.44</v>
      </c>
      <c r="L605" s="22" t="str">
        <f>IF(VLOOKUP($B605,[1]Q3!$B:$J,8,FALSE)="Sys Lim",_xlfn.LET(_xlpm.x,_xlfn.XLOOKUP($B605,[1]Q3!$B:$B,[1]Q3!$J:$J),IF(_xlpm.x="","",_xlpm.x)),"")</f>
        <v/>
      </c>
    </row>
    <row r="606" spans="1:12" ht="13.8" x14ac:dyDescent="0.3">
      <c r="A606" s="38" t="s">
        <v>2083</v>
      </c>
      <c r="B606" s="25" t="s">
        <v>920</v>
      </c>
      <c r="C606" s="22" t="s">
        <v>921</v>
      </c>
      <c r="D606" s="21">
        <v>42370</v>
      </c>
      <c r="E606" s="25">
        <v>1</v>
      </c>
      <c r="F606" s="26">
        <v>9</v>
      </c>
      <c r="G606" s="25">
        <v>0</v>
      </c>
      <c r="H606" s="27">
        <v>978.32</v>
      </c>
      <c r="I606" s="27">
        <f>_xlfn.XLOOKUP($B606,[1]Q3!$B:$B,[1]Q3!$L:$L)</f>
        <v>978.32</v>
      </c>
      <c r="J606" s="27">
        <f t="shared" si="18"/>
        <v>0</v>
      </c>
      <c r="K606" s="27">
        <f t="shared" si="19"/>
        <v>978.32</v>
      </c>
      <c r="L606" s="22" t="str">
        <f>IF(VLOOKUP($B606,[1]Q3!$B:$J,8,FALSE)="Sys Lim",_xlfn.LET(_xlpm.x,_xlfn.XLOOKUP($B606,[1]Q3!$B:$B,[1]Q3!$J:$J),IF(_xlpm.x="","",_xlpm.x)),"")</f>
        <v/>
      </c>
    </row>
    <row r="607" spans="1:12" ht="13.8" x14ac:dyDescent="0.3">
      <c r="A607" s="38" t="s">
        <v>2083</v>
      </c>
      <c r="B607" s="25" t="s">
        <v>922</v>
      </c>
      <c r="C607" s="22" t="s">
        <v>923</v>
      </c>
      <c r="D607" s="21">
        <v>42370</v>
      </c>
      <c r="E607" s="25">
        <v>1</v>
      </c>
      <c r="F607" s="26">
        <v>9</v>
      </c>
      <c r="G607" s="25">
        <v>0</v>
      </c>
      <c r="H607" s="27">
        <v>1272.44</v>
      </c>
      <c r="I607" s="27">
        <f>_xlfn.XLOOKUP($B607,[1]Q3!$B:$B,[1]Q3!$L:$L)</f>
        <v>1272.44</v>
      </c>
      <c r="J607" s="27">
        <f t="shared" si="18"/>
        <v>0</v>
      </c>
      <c r="K607" s="27">
        <f t="shared" si="19"/>
        <v>1272.44</v>
      </c>
      <c r="L607" s="22" t="str">
        <f>IF(VLOOKUP($B607,[1]Q3!$B:$J,8,FALSE)="Sys Lim",_xlfn.LET(_xlpm.x,_xlfn.XLOOKUP($B607,[1]Q3!$B:$B,[1]Q3!$J:$J),IF(_xlpm.x="","",_xlpm.x)),"")</f>
        <v/>
      </c>
    </row>
    <row r="608" spans="1:12" ht="13.8" x14ac:dyDescent="0.3">
      <c r="A608" s="38" t="s">
        <v>2083</v>
      </c>
      <c r="B608" s="25" t="s">
        <v>924</v>
      </c>
      <c r="C608" s="22" t="s">
        <v>1925</v>
      </c>
      <c r="D608" s="21">
        <v>31413</v>
      </c>
      <c r="E608" s="25">
        <v>1</v>
      </c>
      <c r="F608" s="26">
        <v>9</v>
      </c>
      <c r="G608" s="25">
        <v>0</v>
      </c>
      <c r="H608" s="27">
        <v>1187</v>
      </c>
      <c r="I608" s="27">
        <f>_xlfn.XLOOKUP($B608,[1]Q3!$B:$B,[1]Q3!$L:$L)</f>
        <v>1187</v>
      </c>
      <c r="J608" s="27">
        <f t="shared" si="18"/>
        <v>0</v>
      </c>
      <c r="K608" s="27">
        <f t="shared" si="19"/>
        <v>1187</v>
      </c>
      <c r="L608" s="22" t="str">
        <f>IF(VLOOKUP($B608,[1]Q3!$B:$J,8,FALSE)="Sys Lim",_xlfn.LET(_xlpm.x,_xlfn.XLOOKUP($B608,[1]Q3!$B:$B,[1]Q3!$J:$J),IF(_xlpm.x="","",_xlpm.x)),"")</f>
        <v/>
      </c>
    </row>
    <row r="609" spans="1:12" ht="13.8" x14ac:dyDescent="0.3">
      <c r="A609" s="38" t="s">
        <v>2083</v>
      </c>
      <c r="B609" s="25" t="s">
        <v>925</v>
      </c>
      <c r="C609" s="22" t="s">
        <v>926</v>
      </c>
      <c r="D609" s="21">
        <v>41640</v>
      </c>
      <c r="E609" s="25">
        <v>1</v>
      </c>
      <c r="F609" s="26">
        <v>9</v>
      </c>
      <c r="G609" s="25">
        <v>0</v>
      </c>
      <c r="H609" s="27">
        <v>1059.52</v>
      </c>
      <c r="I609" s="27">
        <f>_xlfn.XLOOKUP($B609,[1]Q3!$B:$B,[1]Q3!$L:$L)</f>
        <v>1059.52</v>
      </c>
      <c r="J609" s="27">
        <f t="shared" si="18"/>
        <v>0</v>
      </c>
      <c r="K609" s="27">
        <f t="shared" si="19"/>
        <v>1059.52</v>
      </c>
      <c r="L609" s="22" t="str">
        <f>IF(VLOOKUP($B609,[1]Q3!$B:$J,8,FALSE)="Sys Lim",_xlfn.LET(_xlpm.x,_xlfn.XLOOKUP($B609,[1]Q3!$B:$B,[1]Q3!$J:$J),IF(_xlpm.x="","",_xlpm.x)),"")</f>
        <v/>
      </c>
    </row>
    <row r="610" spans="1:12" ht="27.6" x14ac:dyDescent="0.3">
      <c r="A610" s="38" t="s">
        <v>2087</v>
      </c>
      <c r="B610" s="25" t="s">
        <v>1082</v>
      </c>
      <c r="C610" s="22" t="s">
        <v>1083</v>
      </c>
      <c r="D610" s="21">
        <v>38353</v>
      </c>
      <c r="E610" s="25">
        <v>1</v>
      </c>
      <c r="F610" s="26">
        <v>9</v>
      </c>
      <c r="G610" s="25" t="s">
        <v>2076</v>
      </c>
      <c r="H610" s="27">
        <v>0</v>
      </c>
      <c r="I610" s="27" t="e">
        <f>_xlfn.XLOOKUP($B610,[1]Q3!$B:$B,[1]Q3!$L:$L)</f>
        <v>#N/A</v>
      </c>
      <c r="J610" s="27" t="e">
        <f t="shared" si="18"/>
        <v>#N/A</v>
      </c>
      <c r="K610" s="27">
        <f t="shared" si="19"/>
        <v>0</v>
      </c>
      <c r="L610" s="22" t="e">
        <f>IF(VLOOKUP($B610,[1]Q3!$B:$J,8,FALSE)="Sys Lim",_xlfn.LET(_xlpm.x,_xlfn.XLOOKUP($B610,[1]Q3!$B:$B,[1]Q3!$J:$J),IF(_xlpm.x="","",_xlpm.x)),"")</f>
        <v>#N/A</v>
      </c>
    </row>
    <row r="611" spans="1:12" ht="13.8" x14ac:dyDescent="0.3">
      <c r="A611" s="38" t="s">
        <v>2083</v>
      </c>
      <c r="B611" s="28" t="s">
        <v>927</v>
      </c>
      <c r="C611" s="29" t="s">
        <v>928</v>
      </c>
      <c r="D611" s="21">
        <v>39448</v>
      </c>
      <c r="E611" s="28">
        <v>1</v>
      </c>
      <c r="F611" s="26">
        <v>9</v>
      </c>
      <c r="G611" s="25">
        <v>0</v>
      </c>
      <c r="H611" s="27">
        <v>1275.3599999999999</v>
      </c>
      <c r="I611" s="27">
        <f>_xlfn.XLOOKUP($B611,[1]Q3!$B:$B,[1]Q3!$L:$L)</f>
        <v>1275.3599999999999</v>
      </c>
      <c r="J611" s="27">
        <f t="shared" si="18"/>
        <v>0</v>
      </c>
      <c r="K611" s="27">
        <f t="shared" si="19"/>
        <v>1275.3599999999999</v>
      </c>
      <c r="L611" s="22" t="str">
        <f>IF(VLOOKUP($B611,[1]Q3!$B:$J,8,FALSE)="Sys Lim",_xlfn.LET(_xlpm.x,_xlfn.XLOOKUP($B611,[1]Q3!$B:$B,[1]Q3!$J:$J),IF(_xlpm.x="","",_xlpm.x)),"")</f>
        <v/>
      </c>
    </row>
    <row r="612" spans="1:12" ht="13.8" x14ac:dyDescent="0.3">
      <c r="A612" s="38" t="s">
        <v>2083</v>
      </c>
      <c r="B612" s="25" t="s">
        <v>501</v>
      </c>
      <c r="C612" s="22" t="s">
        <v>1992</v>
      </c>
      <c r="D612" s="21">
        <v>39083</v>
      </c>
      <c r="E612" s="25">
        <v>1</v>
      </c>
      <c r="F612" s="26">
        <v>9</v>
      </c>
      <c r="G612" s="25">
        <v>0</v>
      </c>
      <c r="H612" s="27">
        <v>338.79</v>
      </c>
      <c r="I612" s="27">
        <f>_xlfn.XLOOKUP($B612,[1]Q3!$B:$B,[1]Q3!$L:$L)</f>
        <v>338.8</v>
      </c>
      <c r="J612" s="27">
        <f t="shared" si="18"/>
        <v>9.9999999999909051E-3</v>
      </c>
      <c r="K612" s="27">
        <f t="shared" si="19"/>
        <v>338.8</v>
      </c>
      <c r="L612" s="22" t="str">
        <f>IF(VLOOKUP($B612,[1]Q3!$B:$J,8,FALSE)="Sys Lim",_xlfn.LET(_xlpm.x,_xlfn.XLOOKUP($B612,[1]Q3!$B:$B,[1]Q3!$J:$J),IF(_xlpm.x="","",_xlpm.x)),"")</f>
        <v/>
      </c>
    </row>
    <row r="613" spans="1:12" ht="13.8" x14ac:dyDescent="0.3">
      <c r="A613" s="38" t="s">
        <v>2083</v>
      </c>
      <c r="B613" s="25" t="s">
        <v>502</v>
      </c>
      <c r="C613" s="22" t="s">
        <v>1034</v>
      </c>
      <c r="D613" s="21">
        <v>40544</v>
      </c>
      <c r="E613" s="25">
        <v>1</v>
      </c>
      <c r="F613" s="26">
        <v>9</v>
      </c>
      <c r="G613" s="25">
        <v>0</v>
      </c>
      <c r="H613" s="27">
        <v>203.79</v>
      </c>
      <c r="I613" s="27">
        <f>_xlfn.XLOOKUP($B613,[1]Q3!$B:$B,[1]Q3!$L:$L)</f>
        <v>203.66</v>
      </c>
      <c r="J613" s="27">
        <f t="shared" si="18"/>
        <v>-0.12999999999999545</v>
      </c>
      <c r="K613" s="27">
        <f t="shared" si="19"/>
        <v>203.66</v>
      </c>
      <c r="L613" s="22" t="str">
        <f>IF(VLOOKUP($B613,[1]Q3!$B:$J,8,FALSE)="Sys Lim",_xlfn.LET(_xlpm.x,_xlfn.XLOOKUP($B613,[1]Q3!$B:$B,[1]Q3!$J:$J),IF(_xlpm.x="","",_xlpm.x)),"")</f>
        <v/>
      </c>
    </row>
    <row r="614" spans="1:12" ht="13.8" x14ac:dyDescent="0.3">
      <c r="A614" s="38" t="s">
        <v>2083</v>
      </c>
      <c r="B614" s="25" t="s">
        <v>929</v>
      </c>
      <c r="C614" s="22" t="s">
        <v>1993</v>
      </c>
      <c r="D614" s="21">
        <v>42370</v>
      </c>
      <c r="E614" s="25">
        <v>1</v>
      </c>
      <c r="F614" s="26">
        <v>9</v>
      </c>
      <c r="G614" s="25">
        <v>0</v>
      </c>
      <c r="H614" s="27">
        <v>509.81</v>
      </c>
      <c r="I614" s="27">
        <f>_xlfn.XLOOKUP($B614,[1]Q3!$B:$B,[1]Q3!$L:$L)</f>
        <v>516.41</v>
      </c>
      <c r="J614" s="27">
        <f t="shared" si="18"/>
        <v>6.5999999999999659</v>
      </c>
      <c r="K614" s="27">
        <f t="shared" si="19"/>
        <v>516.41</v>
      </c>
      <c r="L614" s="22" t="str">
        <f>IF(VLOOKUP($B614,[1]Q3!$B:$J,8,FALSE)="Sys Lim",_xlfn.LET(_xlpm.x,_xlfn.XLOOKUP($B614,[1]Q3!$B:$B,[1]Q3!$J:$J),IF(_xlpm.x="","",_xlpm.x)),"")</f>
        <v/>
      </c>
    </row>
    <row r="615" spans="1:12" ht="27.6" x14ac:dyDescent="0.3">
      <c r="A615" s="38" t="s">
        <v>2084</v>
      </c>
      <c r="B615" s="25" t="s">
        <v>503</v>
      </c>
      <c r="C615" s="22" t="s">
        <v>1994</v>
      </c>
      <c r="D615" s="21">
        <v>43739</v>
      </c>
      <c r="E615" s="25">
        <v>1</v>
      </c>
      <c r="F615" s="26">
        <v>9</v>
      </c>
      <c r="G615" s="25">
        <v>0</v>
      </c>
      <c r="H615" s="27">
        <v>529.89</v>
      </c>
      <c r="I615" s="27" t="e">
        <f>_xlfn.XLOOKUP($B615,[1]Q3!$B:$B,[1]Q3!$L:$L)</f>
        <v>#N/A</v>
      </c>
      <c r="J615" s="27" t="e">
        <f t="shared" si="18"/>
        <v>#N/A</v>
      </c>
      <c r="K615" s="27">
        <f t="shared" si="19"/>
        <v>529.89</v>
      </c>
      <c r="L615" s="22" t="e">
        <f>IF(VLOOKUP($B615,[1]Q3!$B:$J,8,FALSE)="Sys Lim",_xlfn.LET(_xlpm.x,_xlfn.XLOOKUP($B615,[1]Q3!$B:$B,[1]Q3!$J:$J),IF(_xlpm.x="","",_xlpm.x)),"")</f>
        <v>#N/A</v>
      </c>
    </row>
    <row r="616" spans="1:12" ht="27.6" x14ac:dyDescent="0.3">
      <c r="A616" s="38" t="s">
        <v>2086</v>
      </c>
      <c r="B616" s="25" t="s">
        <v>930</v>
      </c>
      <c r="C616" s="22" t="s">
        <v>1995</v>
      </c>
      <c r="D616" s="21">
        <v>41275</v>
      </c>
      <c r="E616" s="25">
        <v>1</v>
      </c>
      <c r="F616" s="26">
        <v>9</v>
      </c>
      <c r="G616" s="25">
        <v>0</v>
      </c>
      <c r="H616" s="27">
        <v>430</v>
      </c>
      <c r="I616" s="27" t="e">
        <f>_xlfn.XLOOKUP($B616,[1]Q3!$B:$B,[1]Q3!$L:$L)</f>
        <v>#N/A</v>
      </c>
      <c r="J616" s="27" t="e">
        <f t="shared" si="18"/>
        <v>#N/A</v>
      </c>
      <c r="K616" s="27">
        <f t="shared" si="19"/>
        <v>430</v>
      </c>
      <c r="L616" s="22" t="e">
        <f>IF(VLOOKUP($B616,[1]Q3!$B:$J,8,FALSE)="Sys Lim",_xlfn.LET(_xlpm.x,_xlfn.XLOOKUP($B616,[1]Q3!$B:$B,[1]Q3!$J:$J),IF(_xlpm.x="","",_xlpm.x)),"")</f>
        <v>#N/A</v>
      </c>
    </row>
    <row r="617" spans="1:12" ht="27.6" x14ac:dyDescent="0.3">
      <c r="A617" s="38" t="s">
        <v>2084</v>
      </c>
      <c r="B617" s="28" t="s">
        <v>1053</v>
      </c>
      <c r="C617" s="29" t="s">
        <v>1054</v>
      </c>
      <c r="D617" s="21">
        <v>41640</v>
      </c>
      <c r="E617" s="28" t="s">
        <v>2</v>
      </c>
      <c r="F617" s="30" t="s">
        <v>1954</v>
      </c>
      <c r="G617" s="25" t="s">
        <v>2076</v>
      </c>
      <c r="H617" s="27">
        <v>1046.93</v>
      </c>
      <c r="I617" s="27" t="e">
        <f>_xlfn.XLOOKUP($B617,[1]Q3!$B:$B,[1]Q3!$L:$L)</f>
        <v>#N/A</v>
      </c>
      <c r="J617" s="27" t="e">
        <f t="shared" si="18"/>
        <v>#N/A</v>
      </c>
      <c r="K617" s="27">
        <f t="shared" si="19"/>
        <v>1046.93</v>
      </c>
      <c r="L617" s="22" t="e">
        <f>IF(VLOOKUP($B617,[1]Q3!$B:$J,8,FALSE)="Sys Lim",_xlfn.LET(_xlpm.x,_xlfn.XLOOKUP($B617,[1]Q3!$B:$B,[1]Q3!$J:$J),IF(_xlpm.x="","",_xlpm.x)),"")</f>
        <v>#N/A</v>
      </c>
    </row>
    <row r="618" spans="1:12" ht="13.8" x14ac:dyDescent="0.3">
      <c r="A618" s="38" t="s">
        <v>2083</v>
      </c>
      <c r="B618" s="25" t="s">
        <v>931</v>
      </c>
      <c r="C618" s="22" t="s">
        <v>1996</v>
      </c>
      <c r="D618" s="21">
        <v>43466</v>
      </c>
      <c r="E618" s="25" t="s">
        <v>2</v>
      </c>
      <c r="F618" s="26">
        <v>9</v>
      </c>
      <c r="G618" s="25">
        <v>0</v>
      </c>
      <c r="H618" s="27">
        <v>6.73</v>
      </c>
      <c r="I618" s="27">
        <f>_xlfn.XLOOKUP($B618,[1]Q3!$B:$B,[1]Q3!$L:$L)</f>
        <v>6.24</v>
      </c>
      <c r="J618" s="27">
        <f t="shared" si="18"/>
        <v>-0.49000000000000021</v>
      </c>
      <c r="K618" s="27">
        <f t="shared" si="19"/>
        <v>6.24</v>
      </c>
      <c r="L618" s="22" t="str">
        <f>IF(VLOOKUP($B618,[1]Q3!$B:$J,8,FALSE)="Sys Lim",_xlfn.LET(_xlpm.x,_xlfn.XLOOKUP($B618,[1]Q3!$B:$B,[1]Q3!$J:$J),IF(_xlpm.x="","",_xlpm.x)),"")</f>
        <v/>
      </c>
    </row>
    <row r="619" spans="1:12" ht="13.8" x14ac:dyDescent="0.3">
      <c r="A619" s="38" t="s">
        <v>2083</v>
      </c>
      <c r="B619" s="25" t="s">
        <v>932</v>
      </c>
      <c r="C619" s="22" t="s">
        <v>1997</v>
      </c>
      <c r="D619" s="21">
        <v>42736</v>
      </c>
      <c r="E619" s="25" t="s">
        <v>2</v>
      </c>
      <c r="F619" s="26">
        <v>9</v>
      </c>
      <c r="G619" s="25">
        <v>0</v>
      </c>
      <c r="H619" s="27">
        <v>3.68</v>
      </c>
      <c r="I619" s="27">
        <f>_xlfn.XLOOKUP($B619,[1]Q3!$B:$B,[1]Q3!$L:$L)</f>
        <v>3.81</v>
      </c>
      <c r="J619" s="27">
        <f t="shared" si="18"/>
        <v>0.12999999999999989</v>
      </c>
      <c r="K619" s="27">
        <f t="shared" si="19"/>
        <v>3.81</v>
      </c>
      <c r="L619" s="22" t="str">
        <f>IF(VLOOKUP($B619,[1]Q3!$B:$J,8,FALSE)="Sys Lim",_xlfn.LET(_xlpm.x,_xlfn.XLOOKUP($B619,[1]Q3!$B:$B,[1]Q3!$J:$J),IF(_xlpm.x="","",_xlpm.x)),"")</f>
        <v/>
      </c>
    </row>
    <row r="620" spans="1:12" ht="13.8" x14ac:dyDescent="0.3">
      <c r="A620" s="38" t="s">
        <v>2083</v>
      </c>
      <c r="B620" s="25" t="s">
        <v>504</v>
      </c>
      <c r="C620" s="22" t="s">
        <v>1998</v>
      </c>
      <c r="D620" s="21">
        <v>39448</v>
      </c>
      <c r="E620" s="25" t="s">
        <v>2</v>
      </c>
      <c r="F620" s="26">
        <v>9</v>
      </c>
      <c r="G620" s="25">
        <v>0</v>
      </c>
      <c r="H620" s="27">
        <v>74.430000000000007</v>
      </c>
      <c r="I620" s="27">
        <f>_xlfn.XLOOKUP($B620,[1]Q3!$B:$B,[1]Q3!$L:$L)</f>
        <v>70.28</v>
      </c>
      <c r="J620" s="27">
        <f t="shared" si="18"/>
        <v>-4.1500000000000057</v>
      </c>
      <c r="K620" s="27">
        <f t="shared" si="19"/>
        <v>70.28</v>
      </c>
      <c r="L620" s="22" t="str">
        <f>IF(VLOOKUP($B620,[1]Q3!$B:$J,8,FALSE)="Sys Lim",_xlfn.LET(_xlpm.x,_xlfn.XLOOKUP($B620,[1]Q3!$B:$B,[1]Q3!$J:$J),IF(_xlpm.x="","",_xlpm.x)),"")</f>
        <v/>
      </c>
    </row>
    <row r="621" spans="1:12" ht="13.8" x14ac:dyDescent="0.3">
      <c r="A621" s="38" t="s">
        <v>2083</v>
      </c>
      <c r="B621" s="25" t="s">
        <v>933</v>
      </c>
      <c r="C621" s="22" t="s">
        <v>1999</v>
      </c>
      <c r="D621" s="21">
        <v>42736</v>
      </c>
      <c r="E621" s="25" t="s">
        <v>2</v>
      </c>
      <c r="F621" s="26">
        <v>9</v>
      </c>
      <c r="G621" s="25">
        <v>0</v>
      </c>
      <c r="H621" s="27">
        <v>18.13</v>
      </c>
      <c r="I621" s="27">
        <f>_xlfn.XLOOKUP($B621,[1]Q3!$B:$B,[1]Q3!$L:$L)</f>
        <v>18.13</v>
      </c>
      <c r="J621" s="27">
        <f t="shared" si="18"/>
        <v>0</v>
      </c>
      <c r="K621" s="27">
        <f t="shared" si="19"/>
        <v>18.13</v>
      </c>
      <c r="L621" s="22" t="str">
        <f>IF(VLOOKUP($B621,[1]Q3!$B:$J,8,FALSE)="Sys Lim",_xlfn.LET(_xlpm.x,_xlfn.XLOOKUP($B621,[1]Q3!$B:$B,[1]Q3!$J:$J),IF(_xlpm.x="","",_xlpm.x)),"")</f>
        <v/>
      </c>
    </row>
    <row r="622" spans="1:12" ht="13.8" x14ac:dyDescent="0.3">
      <c r="A622" s="38" t="s">
        <v>2083</v>
      </c>
      <c r="B622" s="25" t="s">
        <v>505</v>
      </c>
      <c r="C622" s="22" t="s">
        <v>2000</v>
      </c>
      <c r="D622" s="21">
        <v>39448</v>
      </c>
      <c r="E622" s="25" t="s">
        <v>2</v>
      </c>
      <c r="F622" s="26">
        <v>9</v>
      </c>
      <c r="G622" s="25">
        <v>0</v>
      </c>
      <c r="H622" s="27">
        <v>105.58</v>
      </c>
      <c r="I622" s="27">
        <f>_xlfn.XLOOKUP($B622,[1]Q3!$B:$B,[1]Q3!$L:$L)</f>
        <v>98.14</v>
      </c>
      <c r="J622" s="27">
        <f t="shared" si="18"/>
        <v>-7.4399999999999977</v>
      </c>
      <c r="K622" s="27">
        <f t="shared" si="19"/>
        <v>98.14</v>
      </c>
      <c r="L622" s="22" t="str">
        <f>IF(VLOOKUP($B622,[1]Q3!$B:$J,8,FALSE)="Sys Lim",_xlfn.LET(_xlpm.x,_xlfn.XLOOKUP($B622,[1]Q3!$B:$B,[1]Q3!$J:$J),IF(_xlpm.x="","",_xlpm.x)),"")</f>
        <v/>
      </c>
    </row>
    <row r="623" spans="1:12" ht="13.8" x14ac:dyDescent="0.3">
      <c r="A623" s="38" t="s">
        <v>2083</v>
      </c>
      <c r="B623" s="25" t="s">
        <v>506</v>
      </c>
      <c r="C623" s="22" t="s">
        <v>2001</v>
      </c>
      <c r="D623" s="21">
        <v>39448</v>
      </c>
      <c r="E623" s="25" t="s">
        <v>2</v>
      </c>
      <c r="F623" s="26">
        <v>9</v>
      </c>
      <c r="G623" s="25">
        <v>0</v>
      </c>
      <c r="H623" s="27">
        <v>109.09</v>
      </c>
      <c r="I623" s="27">
        <f>_xlfn.XLOOKUP($B623,[1]Q3!$B:$B,[1]Q3!$L:$L)</f>
        <v>100.33</v>
      </c>
      <c r="J623" s="27">
        <f t="shared" si="18"/>
        <v>-8.7600000000000051</v>
      </c>
      <c r="K623" s="27">
        <f t="shared" si="19"/>
        <v>100.33</v>
      </c>
      <c r="L623" s="22" t="str">
        <f>IF(VLOOKUP($B623,[1]Q3!$B:$J,8,FALSE)="Sys Lim",_xlfn.LET(_xlpm.x,_xlfn.XLOOKUP($B623,[1]Q3!$B:$B,[1]Q3!$J:$J),IF(_xlpm.x="","",_xlpm.x)),"")</f>
        <v/>
      </c>
    </row>
    <row r="624" spans="1:12" ht="13.8" x14ac:dyDescent="0.3">
      <c r="A624" s="38" t="s">
        <v>2083</v>
      </c>
      <c r="B624" s="25" t="s">
        <v>507</v>
      </c>
      <c r="C624" s="22" t="s">
        <v>2002</v>
      </c>
      <c r="D624" s="21">
        <v>40179</v>
      </c>
      <c r="E624" s="25" t="s">
        <v>2</v>
      </c>
      <c r="F624" s="26">
        <v>9</v>
      </c>
      <c r="G624" s="25" t="s">
        <v>2076</v>
      </c>
      <c r="H624" s="27">
        <v>6.96</v>
      </c>
      <c r="I624" s="27">
        <f>_xlfn.XLOOKUP($B624,[1]Q3!$B:$B,[1]Q3!$L:$L)</f>
        <v>6.02</v>
      </c>
      <c r="J624" s="27">
        <f t="shared" si="18"/>
        <v>-0.94000000000000039</v>
      </c>
      <c r="K624" s="27">
        <f t="shared" si="19"/>
        <v>6.02</v>
      </c>
      <c r="L624" s="22" t="str">
        <f>IF(VLOOKUP($B624,[1]Q3!$B:$J,8,FALSE)="Sys Lim",_xlfn.LET(_xlpm.x,_xlfn.XLOOKUP($B624,[1]Q3!$B:$B,[1]Q3!$J:$J),IF(_xlpm.x="","",_xlpm.x)),"")</f>
        <v/>
      </c>
    </row>
    <row r="625" spans="1:12" ht="13.8" x14ac:dyDescent="0.3">
      <c r="A625" s="38" t="s">
        <v>2083</v>
      </c>
      <c r="B625" s="25" t="s">
        <v>934</v>
      </c>
      <c r="C625" s="22" t="s">
        <v>2003</v>
      </c>
      <c r="D625" s="21">
        <v>40909</v>
      </c>
      <c r="E625" s="25" t="s">
        <v>2</v>
      </c>
      <c r="F625" s="26">
        <v>9</v>
      </c>
      <c r="G625" s="25">
        <v>0</v>
      </c>
      <c r="H625" s="27">
        <v>526.79</v>
      </c>
      <c r="I625" s="27">
        <f>_xlfn.XLOOKUP($B625,[1]Q3!$B:$B,[1]Q3!$L:$L)</f>
        <v>533.59</v>
      </c>
      <c r="J625" s="27">
        <f t="shared" si="18"/>
        <v>6.8000000000000682</v>
      </c>
      <c r="K625" s="27">
        <f t="shared" si="19"/>
        <v>533.59</v>
      </c>
      <c r="L625" s="22" t="str">
        <f>IF(VLOOKUP($B625,[1]Q3!$B:$J,8,FALSE)="Sys Lim",_xlfn.LET(_xlpm.x,_xlfn.XLOOKUP($B625,[1]Q3!$B:$B,[1]Q3!$J:$J),IF(_xlpm.x="","",_xlpm.x)),"")</f>
        <v/>
      </c>
    </row>
    <row r="626" spans="1:12" ht="13.8" x14ac:dyDescent="0.3">
      <c r="A626" s="38" t="s">
        <v>2083</v>
      </c>
      <c r="B626" s="25" t="s">
        <v>508</v>
      </c>
      <c r="C626" s="22" t="s">
        <v>2004</v>
      </c>
      <c r="D626" s="21">
        <v>42005</v>
      </c>
      <c r="E626" s="25" t="s">
        <v>2</v>
      </c>
      <c r="F626" s="26">
        <v>9</v>
      </c>
      <c r="G626" s="25">
        <v>0</v>
      </c>
      <c r="H626" s="27">
        <v>655.34</v>
      </c>
      <c r="I626" s="27">
        <f>_xlfn.XLOOKUP($B626,[1]Q3!$B:$B,[1]Q3!$L:$L)</f>
        <v>565.28</v>
      </c>
      <c r="J626" s="27">
        <f t="shared" si="18"/>
        <v>-90.060000000000059</v>
      </c>
      <c r="K626" s="27">
        <f t="shared" si="19"/>
        <v>565.28</v>
      </c>
      <c r="L626" s="22" t="str">
        <f>IF(VLOOKUP($B626,[1]Q3!$B:$J,8,FALSE)="Sys Lim",_xlfn.LET(_xlpm.x,_xlfn.XLOOKUP($B626,[1]Q3!$B:$B,[1]Q3!$J:$J),IF(_xlpm.x="","",_xlpm.x)),"")</f>
        <v/>
      </c>
    </row>
    <row r="627" spans="1:12" ht="13.8" x14ac:dyDescent="0.3">
      <c r="A627" s="38" t="s">
        <v>2083</v>
      </c>
      <c r="B627" s="25" t="s">
        <v>935</v>
      </c>
      <c r="C627" s="22" t="s">
        <v>2005</v>
      </c>
      <c r="D627" s="21">
        <v>42370</v>
      </c>
      <c r="E627" s="25" t="s">
        <v>2</v>
      </c>
      <c r="F627" s="26">
        <v>9</v>
      </c>
      <c r="G627" s="25">
        <v>0</v>
      </c>
      <c r="H627" s="27">
        <v>0.68</v>
      </c>
      <c r="I627" s="27">
        <f>_xlfn.XLOOKUP($B627,[1]Q3!$B:$B,[1]Q3!$L:$L)</f>
        <v>0.57999999999999996</v>
      </c>
      <c r="J627" s="27">
        <f t="shared" si="18"/>
        <v>-0.10000000000000009</v>
      </c>
      <c r="K627" s="27">
        <f t="shared" si="19"/>
        <v>0.57999999999999996</v>
      </c>
      <c r="L627" s="22" t="str">
        <f>IF(VLOOKUP($B627,[1]Q3!$B:$J,8,FALSE)="Sys Lim",_xlfn.LET(_xlpm.x,_xlfn.XLOOKUP($B627,[1]Q3!$B:$B,[1]Q3!$J:$J),IF(_xlpm.x="","",_xlpm.x)),"")</f>
        <v/>
      </c>
    </row>
    <row r="628" spans="1:12" ht="13.8" x14ac:dyDescent="0.3">
      <c r="A628" s="38" t="s">
        <v>2083</v>
      </c>
      <c r="B628" s="25" t="s">
        <v>509</v>
      </c>
      <c r="C628" s="22" t="s">
        <v>2006</v>
      </c>
      <c r="D628" s="21">
        <v>43739</v>
      </c>
      <c r="E628" s="25" t="s">
        <v>2</v>
      </c>
      <c r="F628" s="26">
        <v>9</v>
      </c>
      <c r="G628" s="25">
        <v>0</v>
      </c>
      <c r="H628" s="27">
        <v>3.12</v>
      </c>
      <c r="I628" s="27">
        <f>_xlfn.XLOOKUP($B628,[1]Q3!$B:$B,[1]Q3!$L:$L)</f>
        <v>3.12</v>
      </c>
      <c r="J628" s="27">
        <f t="shared" si="18"/>
        <v>0</v>
      </c>
      <c r="K628" s="27">
        <f t="shared" si="19"/>
        <v>3.12</v>
      </c>
      <c r="L628" s="22" t="str">
        <f>IF(VLOOKUP($B628,[1]Q3!$B:$J,8,FALSE)="Sys Lim",_xlfn.LET(_xlpm.x,_xlfn.XLOOKUP($B628,[1]Q3!$B:$B,[1]Q3!$J:$J),IF(_xlpm.x="","",_xlpm.x)),"")</f>
        <v/>
      </c>
    </row>
    <row r="629" spans="1:12" ht="13.8" x14ac:dyDescent="0.3">
      <c r="A629" s="38" t="s">
        <v>2083</v>
      </c>
      <c r="B629" s="25" t="s">
        <v>936</v>
      </c>
      <c r="C629" s="22" t="s">
        <v>2007</v>
      </c>
      <c r="D629" s="21">
        <v>43739</v>
      </c>
      <c r="E629" s="25" t="s">
        <v>2</v>
      </c>
      <c r="F629" s="26">
        <v>9</v>
      </c>
      <c r="G629" s="25">
        <v>0</v>
      </c>
      <c r="H629" s="27">
        <v>10.55</v>
      </c>
      <c r="I629" s="27">
        <f>_xlfn.XLOOKUP($B629,[1]Q3!$B:$B,[1]Q3!$L:$L)</f>
        <v>10.43</v>
      </c>
      <c r="J629" s="27">
        <f t="shared" si="18"/>
        <v>-0.12000000000000099</v>
      </c>
      <c r="K629" s="27">
        <f t="shared" si="19"/>
        <v>10.43</v>
      </c>
      <c r="L629" s="22" t="str">
        <f>IF(VLOOKUP($B629,[1]Q3!$B:$J,8,FALSE)="Sys Lim",_xlfn.LET(_xlpm.x,_xlfn.XLOOKUP($B629,[1]Q3!$B:$B,[1]Q3!$J:$J),IF(_xlpm.x="","",_xlpm.x)),"")</f>
        <v/>
      </c>
    </row>
    <row r="630" spans="1:12" ht="13.8" x14ac:dyDescent="0.3">
      <c r="A630" s="38" t="s">
        <v>2083</v>
      </c>
      <c r="B630" s="25" t="s">
        <v>937</v>
      </c>
      <c r="C630" s="22" t="s">
        <v>938</v>
      </c>
      <c r="D630" s="21">
        <v>42005</v>
      </c>
      <c r="E630" s="25">
        <v>1</v>
      </c>
      <c r="F630" s="26">
        <v>9</v>
      </c>
      <c r="G630" s="25">
        <v>0</v>
      </c>
      <c r="H630" s="27">
        <v>3.42</v>
      </c>
      <c r="I630" s="27">
        <f>_xlfn.XLOOKUP($B630,[1]Q3!$B:$B,[1]Q3!$L:$L)</f>
        <v>3.51</v>
      </c>
      <c r="J630" s="27">
        <f t="shared" si="18"/>
        <v>8.9999999999999858E-2</v>
      </c>
      <c r="K630" s="27">
        <f t="shared" si="19"/>
        <v>3.51</v>
      </c>
      <c r="L630" s="22" t="str">
        <f>IF(VLOOKUP($B630,[1]Q3!$B:$J,8,FALSE)="Sys Lim",_xlfn.LET(_xlpm.x,_xlfn.XLOOKUP($B630,[1]Q3!$B:$B,[1]Q3!$J:$J),IF(_xlpm.x="","",_xlpm.x)),"")</f>
        <v/>
      </c>
    </row>
    <row r="631" spans="1:12" ht="13.8" x14ac:dyDescent="0.3">
      <c r="A631" s="38" t="s">
        <v>2083</v>
      </c>
      <c r="B631" s="25" t="s">
        <v>510</v>
      </c>
      <c r="C631" s="22" t="s">
        <v>511</v>
      </c>
      <c r="D631" s="21">
        <v>42370</v>
      </c>
      <c r="E631" s="25">
        <v>1</v>
      </c>
      <c r="F631" s="26">
        <v>9</v>
      </c>
      <c r="G631" s="25">
        <v>0</v>
      </c>
      <c r="H631" s="27">
        <v>244.04</v>
      </c>
      <c r="I631" s="27">
        <f>_xlfn.XLOOKUP($B631,[1]Q3!$B:$B,[1]Q3!$L:$L)</f>
        <v>244.5</v>
      </c>
      <c r="J631" s="27">
        <f t="shared" si="18"/>
        <v>0.46000000000000796</v>
      </c>
      <c r="K631" s="27">
        <f t="shared" si="19"/>
        <v>244.5</v>
      </c>
      <c r="L631" s="22" t="str">
        <f>IF(VLOOKUP($B631,[1]Q3!$B:$J,8,FALSE)="Sys Lim",_xlfn.LET(_xlpm.x,_xlfn.XLOOKUP($B631,[1]Q3!$B:$B,[1]Q3!$J:$J),IF(_xlpm.x="","",_xlpm.x)),"")</f>
        <v/>
      </c>
    </row>
    <row r="632" spans="1:12" ht="27.6" x14ac:dyDescent="0.3">
      <c r="A632" s="38" t="s">
        <v>2084</v>
      </c>
      <c r="B632" s="25" t="s">
        <v>512</v>
      </c>
      <c r="C632" s="22" t="s">
        <v>513</v>
      </c>
      <c r="D632" s="21">
        <v>42736</v>
      </c>
      <c r="E632" s="25">
        <v>1</v>
      </c>
      <c r="F632" s="26">
        <v>9</v>
      </c>
      <c r="G632" s="25">
        <v>0</v>
      </c>
      <c r="H632" s="27">
        <v>28.32</v>
      </c>
      <c r="I632" s="27" t="e">
        <f>_xlfn.XLOOKUP($B632,[1]Q3!$B:$B,[1]Q3!$L:$L)</f>
        <v>#N/A</v>
      </c>
      <c r="J632" s="27" t="e">
        <f t="shared" si="18"/>
        <v>#N/A</v>
      </c>
      <c r="K632" s="27">
        <f t="shared" si="19"/>
        <v>28.32</v>
      </c>
      <c r="L632" s="22" t="e">
        <f>IF(VLOOKUP($B632,[1]Q3!$B:$J,8,FALSE)="Sys Lim",_xlfn.LET(_xlpm.x,_xlfn.XLOOKUP($B632,[1]Q3!$B:$B,[1]Q3!$J:$J),IF(_xlpm.x="","",_xlpm.x)),"")</f>
        <v>#N/A</v>
      </c>
    </row>
    <row r="633" spans="1:12" ht="13.8" x14ac:dyDescent="0.3">
      <c r="A633" s="38" t="s">
        <v>2083</v>
      </c>
      <c r="B633" s="25" t="s">
        <v>939</v>
      </c>
      <c r="C633" s="22" t="s">
        <v>940</v>
      </c>
      <c r="D633" s="21">
        <v>43101</v>
      </c>
      <c r="E633" s="25">
        <v>1</v>
      </c>
      <c r="F633" s="26">
        <v>9</v>
      </c>
      <c r="G633" s="25" t="s">
        <v>2076</v>
      </c>
      <c r="H633" s="27">
        <v>1.77</v>
      </c>
      <c r="I633" s="27">
        <f>_xlfn.XLOOKUP($B633,[1]Q3!$B:$B,[1]Q3!$L:$L)</f>
        <v>1.85</v>
      </c>
      <c r="J633" s="27">
        <f t="shared" si="18"/>
        <v>8.0000000000000071E-2</v>
      </c>
      <c r="K633" s="27">
        <f t="shared" si="19"/>
        <v>1.85</v>
      </c>
      <c r="L633" s="22" t="str">
        <f>IF(VLOOKUP($B633,[1]Q3!$B:$J,8,FALSE)="Sys Lim",_xlfn.LET(_xlpm.x,_xlfn.XLOOKUP($B633,[1]Q3!$B:$B,[1]Q3!$J:$J),IF(_xlpm.x="","",_xlpm.x)),"")</f>
        <v/>
      </c>
    </row>
    <row r="634" spans="1:12" ht="13.8" x14ac:dyDescent="0.3">
      <c r="A634" s="38" t="s">
        <v>2083</v>
      </c>
      <c r="B634" s="25" t="s">
        <v>514</v>
      </c>
      <c r="C634" s="22" t="s">
        <v>515</v>
      </c>
      <c r="D634" s="21">
        <v>44105</v>
      </c>
      <c r="E634" s="25">
        <v>1</v>
      </c>
      <c r="F634" s="26">
        <v>9</v>
      </c>
      <c r="G634" s="25">
        <v>0</v>
      </c>
      <c r="H634" s="27">
        <v>214.02</v>
      </c>
      <c r="I634" s="27">
        <f>_xlfn.XLOOKUP($B634,[1]Q3!$B:$B,[1]Q3!$L:$L)</f>
        <v>213.76</v>
      </c>
      <c r="J634" s="27">
        <f t="shared" si="18"/>
        <v>-0.26000000000001933</v>
      </c>
      <c r="K634" s="27">
        <f t="shared" si="19"/>
        <v>213.76</v>
      </c>
      <c r="L634" s="22" t="str">
        <f>IF(VLOOKUP($B634,[1]Q3!$B:$J,8,FALSE)="Sys Lim",_xlfn.LET(_xlpm.x,_xlfn.XLOOKUP($B634,[1]Q3!$B:$B,[1]Q3!$J:$J),IF(_xlpm.x="","",_xlpm.x)),"")</f>
        <v/>
      </c>
    </row>
    <row r="635" spans="1:12" ht="27.6" x14ac:dyDescent="0.3">
      <c r="A635" s="38" t="s">
        <v>2086</v>
      </c>
      <c r="B635" s="25" t="s">
        <v>941</v>
      </c>
      <c r="C635" s="22" t="s">
        <v>942</v>
      </c>
      <c r="D635" s="21">
        <v>44197</v>
      </c>
      <c r="E635" s="25">
        <v>1</v>
      </c>
      <c r="F635" s="26">
        <v>9</v>
      </c>
      <c r="G635" s="25">
        <v>0</v>
      </c>
      <c r="H635" s="27">
        <v>2423.63</v>
      </c>
      <c r="I635" s="27" t="e">
        <f>_xlfn.XLOOKUP($B635,[1]Q3!$B:$B,[1]Q3!$L:$L)</f>
        <v>#N/A</v>
      </c>
      <c r="J635" s="27" t="e">
        <f t="shared" si="18"/>
        <v>#N/A</v>
      </c>
      <c r="K635" s="27">
        <f t="shared" si="19"/>
        <v>2423.63</v>
      </c>
      <c r="L635" s="22" t="e">
        <f>IF(VLOOKUP($B635,[1]Q3!$B:$J,8,FALSE)="Sys Lim",_xlfn.LET(_xlpm.x,_xlfn.XLOOKUP($B635,[1]Q3!$B:$B,[1]Q3!$J:$J),IF(_xlpm.x="","",_xlpm.x)),"")</f>
        <v>#N/A</v>
      </c>
    </row>
    <row r="636" spans="1:12" ht="13.8" x14ac:dyDescent="0.3">
      <c r="A636" s="38" t="s">
        <v>2083</v>
      </c>
      <c r="B636" s="25" t="s">
        <v>1343</v>
      </c>
      <c r="C636" s="22" t="s">
        <v>1344</v>
      </c>
      <c r="D636" s="21">
        <v>45383</v>
      </c>
      <c r="E636" s="25">
        <v>1</v>
      </c>
      <c r="F636" s="26">
        <v>9</v>
      </c>
      <c r="G636" s="25">
        <v>0</v>
      </c>
      <c r="H636" s="27">
        <v>667.07</v>
      </c>
      <c r="I636" s="27">
        <f>_xlfn.XLOOKUP($B636,[1]Q3!$B:$B,[1]Q3!$L:$L)</f>
        <v>695.21</v>
      </c>
      <c r="J636" s="27">
        <f t="shared" si="18"/>
        <v>28.139999999999986</v>
      </c>
      <c r="K636" s="27">
        <f t="shared" si="19"/>
        <v>695.21</v>
      </c>
      <c r="L636" s="22" t="str">
        <f>IF(VLOOKUP($B636,[1]Q3!$B:$J,8,FALSE)="Sys Lim",_xlfn.LET(_xlpm.x,_xlfn.XLOOKUP($B636,[1]Q3!$B:$B,[1]Q3!$J:$J),IF(_xlpm.x="","",_xlpm.x)),"")</f>
        <v/>
      </c>
    </row>
    <row r="637" spans="1:12" ht="13.8" x14ac:dyDescent="0.3">
      <c r="A637" s="38" t="s">
        <v>2083</v>
      </c>
      <c r="B637" s="25" t="s">
        <v>1587</v>
      </c>
      <c r="C637" s="22" t="s">
        <v>1588</v>
      </c>
      <c r="D637" s="21">
        <v>45474</v>
      </c>
      <c r="E637" s="25">
        <v>1</v>
      </c>
      <c r="F637" s="26">
        <v>9</v>
      </c>
      <c r="G637" s="25">
        <v>0</v>
      </c>
      <c r="H637" s="27">
        <v>196.88</v>
      </c>
      <c r="I637" s="27">
        <f>_xlfn.XLOOKUP($B637,[1]Q3!$B:$B,[1]Q3!$L:$L)</f>
        <v>196.75</v>
      </c>
      <c r="J637" s="27">
        <f t="shared" si="18"/>
        <v>-0.12999999999999545</v>
      </c>
      <c r="K637" s="27">
        <f t="shared" si="19"/>
        <v>196.75</v>
      </c>
      <c r="L637" s="22" t="str">
        <f>IF(VLOOKUP($B637,[1]Q3!$B:$J,8,FALSE)="Sys Lim",_xlfn.LET(_xlpm.x,_xlfn.XLOOKUP($B637,[1]Q3!$B:$B,[1]Q3!$J:$J),IF(_xlpm.x="","",_xlpm.x)),"")</f>
        <v/>
      </c>
    </row>
    <row r="638" spans="1:12" ht="13.8" x14ac:dyDescent="0.3">
      <c r="A638" s="38" t="s">
        <v>2083</v>
      </c>
      <c r="B638" s="25" t="s">
        <v>1731</v>
      </c>
      <c r="C638" s="22" t="s">
        <v>1732</v>
      </c>
      <c r="D638" s="21">
        <v>45839</v>
      </c>
      <c r="E638" s="25" t="s">
        <v>2</v>
      </c>
      <c r="F638" s="26">
        <v>9</v>
      </c>
      <c r="G638" s="25">
        <v>0</v>
      </c>
      <c r="H638" s="27">
        <v>0.7</v>
      </c>
      <c r="I638" s="27">
        <f>_xlfn.XLOOKUP($B638,[1]Q3!$B:$B,[1]Q3!$L:$L)</f>
        <v>0.7</v>
      </c>
      <c r="J638" s="27">
        <f t="shared" si="18"/>
        <v>0</v>
      </c>
      <c r="K638" s="27">
        <f t="shared" si="19"/>
        <v>0.7</v>
      </c>
      <c r="L638" s="22" t="str">
        <f>IF(VLOOKUP($B638,[1]Q3!$B:$J,8,FALSE)="Sys Lim",_xlfn.LET(_xlpm.x,_xlfn.XLOOKUP($B638,[1]Q3!$B:$B,[1]Q3!$J:$J),IF(_xlpm.x="","",_xlpm.x)),"")</f>
        <v/>
      </c>
    </row>
    <row r="639" spans="1:12" ht="13.8" x14ac:dyDescent="0.3">
      <c r="A639" s="38" t="s">
        <v>2083</v>
      </c>
      <c r="B639" s="25" t="s">
        <v>943</v>
      </c>
      <c r="C639" s="22" t="s">
        <v>944</v>
      </c>
      <c r="D639" s="21">
        <v>44287</v>
      </c>
      <c r="E639" s="25">
        <v>1</v>
      </c>
      <c r="F639" s="26">
        <v>9</v>
      </c>
      <c r="G639" s="25" t="s">
        <v>2076</v>
      </c>
      <c r="H639" s="27">
        <v>11.35</v>
      </c>
      <c r="I639" s="27">
        <f>_xlfn.XLOOKUP($B639,[1]Q3!$B:$B,[1]Q3!$L:$L)</f>
        <v>11.35</v>
      </c>
      <c r="J639" s="27">
        <f t="shared" si="18"/>
        <v>0</v>
      </c>
      <c r="K639" s="27">
        <f t="shared" si="19"/>
        <v>11.35</v>
      </c>
      <c r="L639" s="22" t="str">
        <f>IF(VLOOKUP($B639,[1]Q3!$B:$J,8,FALSE)="Sys Lim",_xlfn.LET(_xlpm.x,_xlfn.XLOOKUP($B639,[1]Q3!$B:$B,[1]Q3!$J:$J),IF(_xlpm.x="","",_xlpm.x)),"")</f>
        <v/>
      </c>
    </row>
    <row r="640" spans="1:12" ht="13.8" x14ac:dyDescent="0.3">
      <c r="A640" s="38" t="s">
        <v>2083</v>
      </c>
      <c r="B640" s="25" t="s">
        <v>1589</v>
      </c>
      <c r="C640" s="22" t="s">
        <v>1590</v>
      </c>
      <c r="D640" s="21">
        <v>45658</v>
      </c>
      <c r="E640" s="25">
        <v>1</v>
      </c>
      <c r="F640" s="26">
        <v>9</v>
      </c>
      <c r="G640" s="25">
        <v>0</v>
      </c>
      <c r="H640" s="27">
        <v>2.25</v>
      </c>
      <c r="I640" s="27">
        <f>_xlfn.XLOOKUP($B640,[1]Q3!$B:$B,[1]Q3!$L:$L)</f>
        <v>2.2999999999999998</v>
      </c>
      <c r="J640" s="27">
        <f t="shared" si="18"/>
        <v>4.9999999999999822E-2</v>
      </c>
      <c r="K640" s="27">
        <f t="shared" si="19"/>
        <v>2.2999999999999998</v>
      </c>
      <c r="L640" s="22" t="str">
        <f>IF(VLOOKUP($B640,[1]Q3!$B:$J,8,FALSE)="Sys Lim",_xlfn.LET(_xlpm.x,_xlfn.XLOOKUP($B640,[1]Q3!$B:$B,[1]Q3!$J:$J),IF(_xlpm.x="","",_xlpm.x)),"")</f>
        <v/>
      </c>
    </row>
    <row r="641" spans="1:12" ht="13.8" x14ac:dyDescent="0.3">
      <c r="A641" s="38" t="s">
        <v>2083</v>
      </c>
      <c r="B641" s="25" t="s">
        <v>1345</v>
      </c>
      <c r="C641" s="22" t="s">
        <v>1346</v>
      </c>
      <c r="D641" s="21">
        <v>45200</v>
      </c>
      <c r="E641" s="25" t="s">
        <v>2</v>
      </c>
      <c r="F641" s="26">
        <v>9</v>
      </c>
      <c r="G641" s="25" t="s">
        <v>2076</v>
      </c>
      <c r="H641" s="27">
        <v>0.4</v>
      </c>
      <c r="I641" s="27">
        <f>_xlfn.XLOOKUP($B641,[1]Q3!$B:$B,[1]Q3!$L:$L)</f>
        <v>0.4</v>
      </c>
      <c r="J641" s="27">
        <f t="shared" si="18"/>
        <v>0</v>
      </c>
      <c r="K641" s="27">
        <f t="shared" si="19"/>
        <v>0.4</v>
      </c>
      <c r="L641" s="22" t="str">
        <f>IF(VLOOKUP($B641,[1]Q3!$B:$J,8,FALSE)="Sys Lim",_xlfn.LET(_xlpm.x,_xlfn.XLOOKUP($B641,[1]Q3!$B:$B,[1]Q3!$J:$J),IF(_xlpm.x="","",_xlpm.x)),"")</f>
        <v/>
      </c>
    </row>
    <row r="642" spans="1:12" ht="13.8" x14ac:dyDescent="0.3">
      <c r="A642" s="38" t="s">
        <v>2083</v>
      </c>
      <c r="B642" s="25" t="s">
        <v>1769</v>
      </c>
      <c r="C642" s="22" t="s">
        <v>1770</v>
      </c>
      <c r="D642" s="21">
        <v>45748</v>
      </c>
      <c r="E642" s="25">
        <v>1</v>
      </c>
      <c r="F642" s="26">
        <v>9</v>
      </c>
      <c r="G642" s="25">
        <v>0</v>
      </c>
      <c r="H642" s="27">
        <v>1.28</v>
      </c>
      <c r="I642" s="27">
        <f>_xlfn.XLOOKUP($B642,[1]Q3!$B:$B,[1]Q3!$L:$L)</f>
        <v>1.3</v>
      </c>
      <c r="J642" s="27">
        <f t="shared" si="18"/>
        <v>2.0000000000000018E-2</v>
      </c>
      <c r="K642" s="27">
        <f t="shared" si="19"/>
        <v>1.3</v>
      </c>
      <c r="L642" s="22" t="str">
        <f>IF(VLOOKUP($B642,[1]Q3!$B:$J,8,FALSE)="Sys Lim",_xlfn.LET(_xlpm.x,_xlfn.XLOOKUP($B642,[1]Q3!$B:$B,[1]Q3!$J:$J),IF(_xlpm.x="","",_xlpm.x)),"")</f>
        <v/>
      </c>
    </row>
    <row r="643" spans="1:12" ht="13.8" x14ac:dyDescent="0.3">
      <c r="A643" s="38" t="s">
        <v>2083</v>
      </c>
      <c r="B643" s="25" t="s">
        <v>1591</v>
      </c>
      <c r="C643" s="22" t="s">
        <v>1592</v>
      </c>
      <c r="D643" s="21">
        <v>45658</v>
      </c>
      <c r="E643" s="25">
        <v>1</v>
      </c>
      <c r="F643" s="26">
        <v>9</v>
      </c>
      <c r="G643" s="25">
        <v>0</v>
      </c>
      <c r="H643" s="27">
        <v>52.12</v>
      </c>
      <c r="I643" s="27">
        <f>_xlfn.XLOOKUP($B643,[1]Q3!$B:$B,[1]Q3!$L:$L)</f>
        <v>52.12</v>
      </c>
      <c r="J643" s="27">
        <f t="shared" ref="J643:J706" si="20">IF($N$1=D643,"NEW",IF(OR(ISTEXT(I643),I643="-"),"-",I643-H643))</f>
        <v>0</v>
      </c>
      <c r="K643" s="27">
        <f t="shared" ref="K643:K706" si="21">IF(ISERROR(I643),H643,IF(OR(J643="-",J643=0),H643,IF(ISNUMBER(L643),I643/L643,I643)))</f>
        <v>52.12</v>
      </c>
      <c r="L643" s="22" t="str">
        <f>IF(VLOOKUP($B643,[1]Q3!$B:$J,8,FALSE)="Sys Lim",_xlfn.LET(_xlpm.x,_xlfn.XLOOKUP($B643,[1]Q3!$B:$B,[1]Q3!$J:$J),IF(_xlpm.x="","",_xlpm.x)),"")</f>
        <v/>
      </c>
    </row>
    <row r="644" spans="1:12" ht="13.8" x14ac:dyDescent="0.3">
      <c r="A644" s="38" t="s">
        <v>2083</v>
      </c>
      <c r="B644" s="28" t="s">
        <v>516</v>
      </c>
      <c r="C644" s="29" t="s">
        <v>1026</v>
      </c>
      <c r="D644" s="21">
        <v>39448</v>
      </c>
      <c r="E644" s="28">
        <v>1</v>
      </c>
      <c r="F644" s="30">
        <v>9</v>
      </c>
      <c r="G644" s="25" t="s">
        <v>2076</v>
      </c>
      <c r="H644" s="27">
        <v>0.73</v>
      </c>
      <c r="I644" s="27">
        <f>_xlfn.XLOOKUP($B644,[1]Q3!$B:$B,[1]Q3!$L:$L)</f>
        <v>0.74</v>
      </c>
      <c r="J644" s="27">
        <f t="shared" si="20"/>
        <v>1.0000000000000009E-2</v>
      </c>
      <c r="K644" s="27">
        <f t="shared" si="21"/>
        <v>0.74</v>
      </c>
      <c r="L644" s="22" t="str">
        <f>IF(VLOOKUP($B644,[1]Q3!$B:$J,8,FALSE)="Sys Lim",_xlfn.LET(_xlpm.x,_xlfn.XLOOKUP($B644,[1]Q3!$B:$B,[1]Q3!$J:$J),IF(_xlpm.x="","",_xlpm.x)),"")</f>
        <v/>
      </c>
    </row>
    <row r="645" spans="1:12" ht="13.8" x14ac:dyDescent="0.3">
      <c r="A645" s="38" t="s">
        <v>2083</v>
      </c>
      <c r="B645" s="25" t="s">
        <v>517</v>
      </c>
      <c r="C645" s="22" t="s">
        <v>1028</v>
      </c>
      <c r="D645" s="21">
        <v>39814</v>
      </c>
      <c r="E645" s="25">
        <v>1</v>
      </c>
      <c r="F645" s="26">
        <v>9</v>
      </c>
      <c r="G645" s="25" t="s">
        <v>2076</v>
      </c>
      <c r="H645" s="27">
        <v>1.78</v>
      </c>
      <c r="I645" s="27">
        <f>_xlfn.XLOOKUP($B645,[1]Q3!$B:$B,[1]Q3!$L:$L)</f>
        <v>1.55</v>
      </c>
      <c r="J645" s="27">
        <f t="shared" si="20"/>
        <v>-0.22999999999999998</v>
      </c>
      <c r="K645" s="27">
        <f t="shared" si="21"/>
        <v>1.55</v>
      </c>
      <c r="L645" s="22" t="str">
        <f>IF(VLOOKUP($B645,[1]Q3!$B:$J,8,FALSE)="Sys Lim",_xlfn.LET(_xlpm.x,_xlfn.XLOOKUP($B645,[1]Q3!$B:$B,[1]Q3!$J:$J),IF(_xlpm.x="","",_xlpm.x)),"")</f>
        <v/>
      </c>
    </row>
    <row r="646" spans="1:12" ht="13.8" x14ac:dyDescent="0.3">
      <c r="A646" s="38" t="s">
        <v>2083</v>
      </c>
      <c r="B646" s="25" t="s">
        <v>945</v>
      </c>
      <c r="C646" s="22" t="s">
        <v>1024</v>
      </c>
      <c r="D646" s="21">
        <v>38353</v>
      </c>
      <c r="E646" s="25">
        <v>1</v>
      </c>
      <c r="F646" s="26">
        <v>9</v>
      </c>
      <c r="G646" s="25">
        <v>0</v>
      </c>
      <c r="H646" s="27">
        <v>0.24</v>
      </c>
      <c r="I646" s="27">
        <f>_xlfn.XLOOKUP($B646,[1]Q3!$B:$B,[1]Q3!$L:$L)</f>
        <v>0.23</v>
      </c>
      <c r="J646" s="27">
        <f t="shared" si="20"/>
        <v>-9.9999999999999811E-3</v>
      </c>
      <c r="K646" s="27">
        <f t="shared" si="21"/>
        <v>0.23</v>
      </c>
      <c r="L646" s="22" t="str">
        <f>IF(VLOOKUP($B646,[1]Q3!$B:$J,8,FALSE)="Sys Lim",_xlfn.LET(_xlpm.x,_xlfn.XLOOKUP($B646,[1]Q3!$B:$B,[1]Q3!$J:$J),IF(_xlpm.x="","",_xlpm.x)),"")</f>
        <v/>
      </c>
    </row>
    <row r="647" spans="1:12" ht="13.8" x14ac:dyDescent="0.3">
      <c r="A647" s="38" t="s">
        <v>2083</v>
      </c>
      <c r="B647" s="25" t="s">
        <v>518</v>
      </c>
      <c r="C647" s="22" t="s">
        <v>1025</v>
      </c>
      <c r="D647" s="21">
        <v>38353</v>
      </c>
      <c r="E647" s="25">
        <v>1</v>
      </c>
      <c r="F647" s="26">
        <v>9</v>
      </c>
      <c r="G647" s="25">
        <v>0</v>
      </c>
      <c r="H647" s="27">
        <v>0.08</v>
      </c>
      <c r="I647" s="27">
        <f>_xlfn.XLOOKUP($B647,[1]Q3!$B:$B,[1]Q3!$L:$L)</f>
        <v>0.06</v>
      </c>
      <c r="J647" s="27">
        <f t="shared" si="20"/>
        <v>-2.0000000000000004E-2</v>
      </c>
      <c r="K647" s="27">
        <f t="shared" si="21"/>
        <v>0.06</v>
      </c>
      <c r="L647" s="22" t="str">
        <f>IF(VLOOKUP($B647,[1]Q3!$B:$J,8,FALSE)="Sys Lim",_xlfn.LET(_xlpm.x,_xlfn.XLOOKUP($B647,[1]Q3!$B:$B,[1]Q3!$J:$J),IF(_xlpm.x="","",_xlpm.x)),"")</f>
        <v/>
      </c>
    </row>
    <row r="648" spans="1:12" ht="13.8" x14ac:dyDescent="0.3">
      <c r="A648" s="38" t="s">
        <v>2083</v>
      </c>
      <c r="B648" s="25" t="s">
        <v>519</v>
      </c>
      <c r="C648" s="22" t="s">
        <v>1027</v>
      </c>
      <c r="D648" s="21">
        <v>36526</v>
      </c>
      <c r="E648" s="25">
        <v>1</v>
      </c>
      <c r="F648" s="26">
        <v>9</v>
      </c>
      <c r="G648" s="25">
        <v>0</v>
      </c>
      <c r="H648" s="27">
        <v>55.17</v>
      </c>
      <c r="I648" s="27">
        <f>_xlfn.XLOOKUP($B648,[1]Q3!$B:$B,[1]Q3!$L:$L)</f>
        <v>56.78</v>
      </c>
      <c r="J648" s="27">
        <f t="shared" si="20"/>
        <v>1.6099999999999994</v>
      </c>
      <c r="K648" s="27">
        <f t="shared" si="21"/>
        <v>56.78</v>
      </c>
      <c r="L648" s="22" t="str">
        <f>IF(VLOOKUP($B648,[1]Q3!$B:$J,8,FALSE)="Sys Lim",_xlfn.LET(_xlpm.x,_xlfn.XLOOKUP($B648,[1]Q3!$B:$B,[1]Q3!$J:$J),IF(_xlpm.x="","",_xlpm.x)),"")</f>
        <v/>
      </c>
    </row>
    <row r="649" spans="1:12" ht="13.8" x14ac:dyDescent="0.3">
      <c r="A649" s="38" t="s">
        <v>2083</v>
      </c>
      <c r="B649" s="25" t="s">
        <v>1424</v>
      </c>
      <c r="C649" s="22" t="s">
        <v>1425</v>
      </c>
      <c r="D649" s="21">
        <v>45566</v>
      </c>
      <c r="E649" s="25">
        <v>1</v>
      </c>
      <c r="F649" s="26">
        <v>9</v>
      </c>
      <c r="G649" s="25">
        <v>0</v>
      </c>
      <c r="H649" s="27">
        <v>0.03</v>
      </c>
      <c r="I649" s="27">
        <f>_xlfn.XLOOKUP($B649,[1]Q3!$B:$B,[1]Q3!$L:$L)</f>
        <v>0.08</v>
      </c>
      <c r="J649" s="27">
        <f t="shared" si="20"/>
        <v>0.05</v>
      </c>
      <c r="K649" s="27">
        <f t="shared" si="21"/>
        <v>0.08</v>
      </c>
      <c r="L649" s="22" t="str">
        <f>IF(VLOOKUP($B649,[1]Q3!$B:$J,8,FALSE)="Sys Lim",_xlfn.LET(_xlpm.x,_xlfn.XLOOKUP($B649,[1]Q3!$B:$B,[1]Q3!$J:$J),IF(_xlpm.x="","",_xlpm.x)),"")</f>
        <v/>
      </c>
    </row>
    <row r="650" spans="1:12" ht="13.8" x14ac:dyDescent="0.3">
      <c r="A650" s="38" t="s">
        <v>2083</v>
      </c>
      <c r="B650" s="25" t="s">
        <v>1426</v>
      </c>
      <c r="C650" s="22" t="s">
        <v>1427</v>
      </c>
      <c r="D650" s="21">
        <v>45566</v>
      </c>
      <c r="E650" s="25">
        <v>1</v>
      </c>
      <c r="F650" s="26">
        <v>9</v>
      </c>
      <c r="G650" s="25">
        <v>0</v>
      </c>
      <c r="H650" s="27">
        <v>0.36</v>
      </c>
      <c r="I650" s="27">
        <f>_xlfn.XLOOKUP($B650,[1]Q3!$B:$B,[1]Q3!$L:$L)</f>
        <v>0.36</v>
      </c>
      <c r="J650" s="27">
        <f t="shared" si="20"/>
        <v>0</v>
      </c>
      <c r="K650" s="27">
        <f t="shared" si="21"/>
        <v>0.36</v>
      </c>
      <c r="L650" s="22" t="str">
        <f>IF(VLOOKUP($B650,[1]Q3!$B:$J,8,FALSE)="Sys Lim",_xlfn.LET(_xlpm.x,_xlfn.XLOOKUP($B650,[1]Q3!$B:$B,[1]Q3!$J:$J),IF(_xlpm.x="","",_xlpm.x)),"")</f>
        <v/>
      </c>
    </row>
    <row r="651" spans="1:12" ht="13.8" x14ac:dyDescent="0.3">
      <c r="A651" s="38" t="s">
        <v>2083</v>
      </c>
      <c r="B651" s="25" t="s">
        <v>1593</v>
      </c>
      <c r="C651" s="22" t="s">
        <v>1594</v>
      </c>
      <c r="D651" s="21">
        <v>45474</v>
      </c>
      <c r="E651" s="25">
        <v>1</v>
      </c>
      <c r="F651" s="26">
        <v>9</v>
      </c>
      <c r="G651" s="25">
        <v>0</v>
      </c>
      <c r="H651" s="27">
        <v>18.71</v>
      </c>
      <c r="I651" s="27">
        <f>_xlfn.XLOOKUP($B651,[1]Q3!$B:$B,[1]Q3!$L:$L)</f>
        <v>16.47</v>
      </c>
      <c r="J651" s="27">
        <f t="shared" si="20"/>
        <v>-2.240000000000002</v>
      </c>
      <c r="K651" s="27">
        <f t="shared" si="21"/>
        <v>16.47</v>
      </c>
      <c r="L651" s="22" t="str">
        <f>IF(VLOOKUP($B651,[1]Q3!$B:$J,8,FALSE)="Sys Lim",_xlfn.LET(_xlpm.x,_xlfn.XLOOKUP($B651,[1]Q3!$B:$B,[1]Q3!$J:$J),IF(_xlpm.x="","",_xlpm.x)),"")</f>
        <v/>
      </c>
    </row>
    <row r="652" spans="1:12" ht="13.8" x14ac:dyDescent="0.3">
      <c r="A652" s="38" t="s">
        <v>2083</v>
      </c>
      <c r="B652" s="25" t="s">
        <v>1347</v>
      </c>
      <c r="C652" s="22" t="s">
        <v>1348</v>
      </c>
      <c r="D652" s="21">
        <v>45474</v>
      </c>
      <c r="E652" s="25">
        <v>1</v>
      </c>
      <c r="F652" s="26">
        <v>9</v>
      </c>
      <c r="G652" s="25">
        <v>0</v>
      </c>
      <c r="H652" s="27">
        <v>22.3</v>
      </c>
      <c r="I652" s="27">
        <f>_xlfn.XLOOKUP($B652,[1]Q3!$B:$B,[1]Q3!$L:$L)</f>
        <v>22.92</v>
      </c>
      <c r="J652" s="27">
        <f t="shared" si="20"/>
        <v>0.62000000000000099</v>
      </c>
      <c r="K652" s="27">
        <f t="shared" si="21"/>
        <v>22.92</v>
      </c>
      <c r="L652" s="22" t="str">
        <f>IF(VLOOKUP($B652,[1]Q3!$B:$J,8,FALSE)="Sys Lim",_xlfn.LET(_xlpm.x,_xlfn.XLOOKUP($B652,[1]Q3!$B:$B,[1]Q3!$J:$J),IF(_xlpm.x="","",_xlpm.x)),"")</f>
        <v/>
      </c>
    </row>
    <row r="653" spans="1:12" ht="13.8" x14ac:dyDescent="0.3">
      <c r="A653" s="38" t="s">
        <v>2083</v>
      </c>
      <c r="B653" s="25" t="s">
        <v>520</v>
      </c>
      <c r="C653" s="22" t="s">
        <v>521</v>
      </c>
      <c r="D653" s="21">
        <v>42736</v>
      </c>
      <c r="E653" s="25">
        <v>1</v>
      </c>
      <c r="F653" s="26">
        <v>9</v>
      </c>
      <c r="G653" s="25" t="s">
        <v>2076</v>
      </c>
      <c r="H653" s="27">
        <v>3.68</v>
      </c>
      <c r="I653" s="27">
        <f>_xlfn.XLOOKUP($B653,[1]Q3!$B:$B,[1]Q3!$L:$L)</f>
        <v>3.68</v>
      </c>
      <c r="J653" s="27">
        <f t="shared" si="20"/>
        <v>0</v>
      </c>
      <c r="K653" s="27">
        <f t="shared" si="21"/>
        <v>3.68</v>
      </c>
      <c r="L653" s="22" t="str">
        <f>IF(VLOOKUP($B653,[1]Q3!$B:$J,8,FALSE)="Sys Lim",_xlfn.LET(_xlpm.x,_xlfn.XLOOKUP($B653,[1]Q3!$B:$B,[1]Q3!$J:$J),IF(_xlpm.x="","",_xlpm.x)),"")</f>
        <v/>
      </c>
    </row>
    <row r="654" spans="1:12" ht="13.8" x14ac:dyDescent="0.3">
      <c r="A654" s="38" t="s">
        <v>2083</v>
      </c>
      <c r="B654" s="25" t="s">
        <v>522</v>
      </c>
      <c r="C654" s="22" t="s">
        <v>523</v>
      </c>
      <c r="D654" s="21">
        <v>30682</v>
      </c>
      <c r="E654" s="25" t="s">
        <v>2</v>
      </c>
      <c r="F654" s="26">
        <v>9</v>
      </c>
      <c r="G654" s="25" t="s">
        <v>2076</v>
      </c>
      <c r="H654" s="27">
        <v>2.73</v>
      </c>
      <c r="I654" s="27">
        <f>_xlfn.XLOOKUP($B654,[1]Q3!$B:$B,[1]Q3!$L:$L)</f>
        <v>2.71</v>
      </c>
      <c r="J654" s="27">
        <f t="shared" si="20"/>
        <v>-2.0000000000000018E-2</v>
      </c>
      <c r="K654" s="27">
        <f t="shared" si="21"/>
        <v>2.71</v>
      </c>
      <c r="L654" s="22" t="str">
        <f>IF(VLOOKUP($B654,[1]Q3!$B:$J,8,FALSE)="Sys Lim",_xlfn.LET(_xlpm.x,_xlfn.XLOOKUP($B654,[1]Q3!$B:$B,[1]Q3!$J:$J),IF(_xlpm.x="","",_xlpm.x)),"")</f>
        <v/>
      </c>
    </row>
    <row r="655" spans="1:12" ht="13.8" x14ac:dyDescent="0.3">
      <c r="A655" s="38" t="s">
        <v>2083</v>
      </c>
      <c r="B655" s="25" t="s">
        <v>1852</v>
      </c>
      <c r="C655" s="22" t="s">
        <v>1853</v>
      </c>
      <c r="D655" s="21">
        <v>45931</v>
      </c>
      <c r="E655" s="25" t="s">
        <v>2</v>
      </c>
      <c r="F655" s="26">
        <v>9</v>
      </c>
      <c r="G655" s="25">
        <v>0</v>
      </c>
      <c r="H655" s="27">
        <v>51.52</v>
      </c>
      <c r="I655" s="27">
        <f>_xlfn.XLOOKUP($B655,[1]Q3!$B:$B,[1]Q3!$L:$L)</f>
        <v>52.5</v>
      </c>
      <c r="J655" s="27">
        <f t="shared" si="20"/>
        <v>0.97999999999999687</v>
      </c>
      <c r="K655" s="27">
        <f t="shared" si="21"/>
        <v>52.5</v>
      </c>
      <c r="L655" s="22" t="str">
        <f>IF(VLOOKUP($B655,[1]Q3!$B:$J,8,FALSE)="Sys Lim",_xlfn.LET(_xlpm.x,_xlfn.XLOOKUP($B655,[1]Q3!$B:$B,[1]Q3!$J:$J),IF(_xlpm.x="","",_xlpm.x)),"")</f>
        <v/>
      </c>
    </row>
    <row r="656" spans="1:12" ht="13.8" x14ac:dyDescent="0.3">
      <c r="A656" s="38" t="s">
        <v>2083</v>
      </c>
      <c r="B656" s="25" t="s">
        <v>524</v>
      </c>
      <c r="C656" s="22" t="s">
        <v>525</v>
      </c>
      <c r="D656" s="21">
        <v>35065</v>
      </c>
      <c r="E656" s="25" t="s">
        <v>2</v>
      </c>
      <c r="F656" s="26">
        <v>9</v>
      </c>
      <c r="G656" s="25" t="s">
        <v>2076</v>
      </c>
      <c r="H656" s="27">
        <v>6078.44</v>
      </c>
      <c r="I656" s="27">
        <f>_xlfn.XLOOKUP($B656,[1]Q3!$B:$B,[1]Q3!$L:$L)</f>
        <v>6078.44</v>
      </c>
      <c r="J656" s="27">
        <f t="shared" si="20"/>
        <v>0</v>
      </c>
      <c r="K656" s="27">
        <f t="shared" si="21"/>
        <v>6078.44</v>
      </c>
      <c r="L656" s="22" t="str">
        <f>IF(VLOOKUP($B656,[1]Q3!$B:$J,8,FALSE)="Sys Lim",_xlfn.LET(_xlpm.x,_xlfn.XLOOKUP($B656,[1]Q3!$B:$B,[1]Q3!$J:$J),IF(_xlpm.x="","",_xlpm.x)),"")</f>
        <v/>
      </c>
    </row>
    <row r="657" spans="1:12" ht="13.8" x14ac:dyDescent="0.3">
      <c r="A657" s="38" t="s">
        <v>2083</v>
      </c>
      <c r="B657" s="25" t="s">
        <v>526</v>
      </c>
      <c r="C657" s="22" t="s">
        <v>527</v>
      </c>
      <c r="D657" s="21">
        <v>37257</v>
      </c>
      <c r="E657" s="25" t="s">
        <v>2</v>
      </c>
      <c r="F657" s="26">
        <v>9</v>
      </c>
      <c r="G657" s="25">
        <v>0</v>
      </c>
      <c r="H657" s="27">
        <v>6.45</v>
      </c>
      <c r="I657" s="27">
        <f>_xlfn.XLOOKUP($B657,[1]Q3!$B:$B,[1]Q3!$L:$L)</f>
        <v>5.07</v>
      </c>
      <c r="J657" s="27">
        <f t="shared" si="20"/>
        <v>-1.38</v>
      </c>
      <c r="K657" s="27">
        <f t="shared" si="21"/>
        <v>5.07</v>
      </c>
      <c r="L657" s="22" t="str">
        <f>IF(VLOOKUP($B657,[1]Q3!$B:$J,8,FALSE)="Sys Lim",_xlfn.LET(_xlpm.x,_xlfn.XLOOKUP($B657,[1]Q3!$B:$B,[1]Q3!$J:$J),IF(_xlpm.x="","",_xlpm.x)),"")</f>
        <v/>
      </c>
    </row>
    <row r="658" spans="1:12" ht="13.8" x14ac:dyDescent="0.3">
      <c r="A658" s="38" t="s">
        <v>2083</v>
      </c>
      <c r="B658" s="25" t="s">
        <v>528</v>
      </c>
      <c r="C658" s="22" t="s">
        <v>529</v>
      </c>
      <c r="D658" s="21">
        <v>44562</v>
      </c>
      <c r="E658" s="25" t="s">
        <v>2</v>
      </c>
      <c r="F658" s="26">
        <v>30</v>
      </c>
      <c r="G658" s="25" t="s">
        <v>2076</v>
      </c>
      <c r="H658" s="27">
        <v>56.29</v>
      </c>
      <c r="I658" s="27">
        <f>_xlfn.XLOOKUP($B658,[1]Q3!$B:$B,[1]Q3!$L:$L)</f>
        <v>58.7</v>
      </c>
      <c r="J658" s="27">
        <f t="shared" si="20"/>
        <v>2.4100000000000037</v>
      </c>
      <c r="K658" s="27">
        <f t="shared" si="21"/>
        <v>58.7</v>
      </c>
      <c r="L658" s="22" t="str">
        <f>IF(VLOOKUP($B658,[1]Q3!$B:$J,8,FALSE)="Sys Lim",_xlfn.LET(_xlpm.x,_xlfn.XLOOKUP($B658,[1]Q3!$B:$B,[1]Q3!$J:$J),IF(_xlpm.x="","",_xlpm.x)),"")</f>
        <v/>
      </c>
    </row>
    <row r="659" spans="1:12" ht="13.8" x14ac:dyDescent="0.3">
      <c r="A659" s="38" t="s">
        <v>2083</v>
      </c>
      <c r="B659" s="25" t="s">
        <v>530</v>
      </c>
      <c r="C659" s="22" t="s">
        <v>531</v>
      </c>
      <c r="D659" s="21">
        <v>43101</v>
      </c>
      <c r="E659" s="25" t="s">
        <v>2</v>
      </c>
      <c r="F659" s="26">
        <v>9</v>
      </c>
      <c r="G659" s="25" t="s">
        <v>2076</v>
      </c>
      <c r="H659" s="27">
        <v>94</v>
      </c>
      <c r="I659" s="27">
        <f>_xlfn.XLOOKUP($B659,[1]Q3!$B:$B,[1]Q3!$L:$L)</f>
        <v>96.55</v>
      </c>
      <c r="J659" s="27">
        <f t="shared" si="20"/>
        <v>2.5499999999999972</v>
      </c>
      <c r="K659" s="27">
        <f t="shared" si="21"/>
        <v>96.55</v>
      </c>
      <c r="L659" s="22" t="str">
        <f>IF(VLOOKUP($B659,[1]Q3!$B:$J,8,FALSE)="Sys Lim",_xlfn.LET(_xlpm.x,_xlfn.XLOOKUP($B659,[1]Q3!$B:$B,[1]Q3!$J:$J),IF(_xlpm.x="","",_xlpm.x)),"")</f>
        <v/>
      </c>
    </row>
    <row r="660" spans="1:12" ht="13.8" x14ac:dyDescent="0.3">
      <c r="A660" s="38" t="s">
        <v>2083</v>
      </c>
      <c r="B660" s="25" t="s">
        <v>532</v>
      </c>
      <c r="C660" s="22" t="s">
        <v>533</v>
      </c>
      <c r="D660" s="21">
        <v>43101</v>
      </c>
      <c r="E660" s="25" t="s">
        <v>2</v>
      </c>
      <c r="F660" s="26">
        <v>9</v>
      </c>
      <c r="G660" s="25">
        <v>0</v>
      </c>
      <c r="H660" s="27">
        <v>105.55</v>
      </c>
      <c r="I660" s="27">
        <f>_xlfn.XLOOKUP($B660,[1]Q3!$B:$B,[1]Q3!$L:$L)</f>
        <v>108.64</v>
      </c>
      <c r="J660" s="27">
        <f t="shared" si="20"/>
        <v>3.0900000000000034</v>
      </c>
      <c r="K660" s="27">
        <f t="shared" si="21"/>
        <v>108.64</v>
      </c>
      <c r="L660" s="22" t="str">
        <f>IF(VLOOKUP($B660,[1]Q3!$B:$J,8,FALSE)="Sys Lim",_xlfn.LET(_xlpm.x,_xlfn.XLOOKUP($B660,[1]Q3!$B:$B,[1]Q3!$J:$J),IF(_xlpm.x="","",_xlpm.x)),"")</f>
        <v/>
      </c>
    </row>
    <row r="661" spans="1:12" ht="13.8" x14ac:dyDescent="0.3">
      <c r="A661" s="38" t="s">
        <v>2083</v>
      </c>
      <c r="B661" s="25" t="s">
        <v>1785</v>
      </c>
      <c r="C661" s="22" t="s">
        <v>1786</v>
      </c>
      <c r="D661" s="21">
        <v>45748</v>
      </c>
      <c r="E661" s="25" t="s">
        <v>2</v>
      </c>
      <c r="F661" s="26">
        <v>30</v>
      </c>
      <c r="G661" s="25">
        <v>0</v>
      </c>
      <c r="H661" s="27">
        <v>31.95</v>
      </c>
      <c r="I661" s="27">
        <f>_xlfn.XLOOKUP($B661,[1]Q3!$B:$B,[1]Q3!$L:$L)</f>
        <v>32.549999999999997</v>
      </c>
      <c r="J661" s="27">
        <f t="shared" si="20"/>
        <v>0.59999999999999787</v>
      </c>
      <c r="K661" s="27">
        <f t="shared" si="21"/>
        <v>32.549999999999997</v>
      </c>
      <c r="L661" s="22" t="str">
        <f>IF(VLOOKUP($B661,[1]Q3!$B:$J,8,FALSE)="Sys Lim",_xlfn.LET(_xlpm.x,_xlfn.XLOOKUP($B661,[1]Q3!$B:$B,[1]Q3!$J:$J),IF(_xlpm.x="","",_xlpm.x)),"")</f>
        <v/>
      </c>
    </row>
    <row r="662" spans="1:12" ht="13.8" x14ac:dyDescent="0.3">
      <c r="A662" s="38" t="s">
        <v>2083</v>
      </c>
      <c r="B662" s="25" t="s">
        <v>534</v>
      </c>
      <c r="C662" s="22" t="s">
        <v>535</v>
      </c>
      <c r="D662" s="21">
        <v>38718</v>
      </c>
      <c r="E662" s="25" t="s">
        <v>2</v>
      </c>
      <c r="F662" s="26">
        <v>30</v>
      </c>
      <c r="G662" s="25" t="s">
        <v>2076</v>
      </c>
      <c r="H662" s="27">
        <v>0.41</v>
      </c>
      <c r="I662" s="27">
        <f>_xlfn.XLOOKUP($B662,[1]Q3!$B:$B,[1]Q3!$L:$L)</f>
        <v>0.4</v>
      </c>
      <c r="J662" s="27">
        <f t="shared" si="20"/>
        <v>-9.9999999999999534E-3</v>
      </c>
      <c r="K662" s="27">
        <f t="shared" si="21"/>
        <v>0.4</v>
      </c>
      <c r="L662" s="22" t="str">
        <f>IF(VLOOKUP($B662,[1]Q3!$B:$J,8,FALSE)="Sys Lim",_xlfn.LET(_xlpm.x,_xlfn.XLOOKUP($B662,[1]Q3!$B:$B,[1]Q3!$J:$J),IF(_xlpm.x="","",_xlpm.x)),"")</f>
        <v/>
      </c>
    </row>
    <row r="663" spans="1:12" ht="13.8" x14ac:dyDescent="0.3">
      <c r="A663" s="38" t="s">
        <v>2083</v>
      </c>
      <c r="B663" s="25" t="s">
        <v>1595</v>
      </c>
      <c r="C663" s="22" t="s">
        <v>1405</v>
      </c>
      <c r="D663" s="21">
        <v>45658</v>
      </c>
      <c r="E663" s="25" t="s">
        <v>2</v>
      </c>
      <c r="F663" s="26">
        <v>9</v>
      </c>
      <c r="G663" s="25">
        <v>0</v>
      </c>
      <c r="H663" s="27">
        <v>1567.72</v>
      </c>
      <c r="I663" s="27">
        <f>_xlfn.XLOOKUP($B663,[1]Q3!$B:$B,[1]Q3!$L:$L)</f>
        <v>1612.42</v>
      </c>
      <c r="J663" s="27">
        <f t="shared" si="20"/>
        <v>44.700000000000045</v>
      </c>
      <c r="K663" s="27">
        <f t="shared" si="21"/>
        <v>1612.42</v>
      </c>
      <c r="L663" s="22" t="str">
        <f>IF(VLOOKUP($B663,[1]Q3!$B:$J,8,FALSE)="Sys Lim",_xlfn.LET(_xlpm.x,_xlfn.XLOOKUP($B663,[1]Q3!$B:$B,[1]Q3!$J:$J),IF(_xlpm.x="","",_xlpm.x)),"")</f>
        <v/>
      </c>
    </row>
    <row r="664" spans="1:12" ht="13.8" x14ac:dyDescent="0.3">
      <c r="A664" s="38" t="s">
        <v>2083</v>
      </c>
      <c r="B664" s="25" t="s">
        <v>536</v>
      </c>
      <c r="C664" s="22" t="s">
        <v>537</v>
      </c>
      <c r="D664" s="21">
        <v>38718</v>
      </c>
      <c r="E664" s="25" t="s">
        <v>2</v>
      </c>
      <c r="F664" s="26">
        <v>9</v>
      </c>
      <c r="G664" s="25">
        <v>0</v>
      </c>
      <c r="H664" s="27">
        <v>10.94</v>
      </c>
      <c r="I664" s="27">
        <f>_xlfn.XLOOKUP($B664,[1]Q3!$B:$B,[1]Q3!$L:$L)</f>
        <v>16.25</v>
      </c>
      <c r="J664" s="27">
        <f t="shared" si="20"/>
        <v>5.3100000000000005</v>
      </c>
      <c r="K664" s="27">
        <f t="shared" si="21"/>
        <v>16.25</v>
      </c>
      <c r="L664" s="22" t="str">
        <f>IF(VLOOKUP($B664,[1]Q3!$B:$J,8,FALSE)="Sys Lim",_xlfn.LET(_xlpm.x,_xlfn.XLOOKUP($B664,[1]Q3!$B:$B,[1]Q3!$J:$J),IF(_xlpm.x="","",_xlpm.x)),"")</f>
        <v/>
      </c>
    </row>
    <row r="665" spans="1:12" ht="13.8" x14ac:dyDescent="0.3">
      <c r="A665" s="38" t="s">
        <v>2083</v>
      </c>
      <c r="B665" s="25" t="s">
        <v>1596</v>
      </c>
      <c r="C665" s="22" t="s">
        <v>1404</v>
      </c>
      <c r="D665" s="21">
        <v>45658</v>
      </c>
      <c r="E665" s="25">
        <v>1</v>
      </c>
      <c r="F665" s="26">
        <v>9</v>
      </c>
      <c r="G665" s="25">
        <v>0</v>
      </c>
      <c r="H665" s="27">
        <v>94.6</v>
      </c>
      <c r="I665" s="27">
        <f>_xlfn.XLOOKUP($B665,[1]Q3!$B:$B,[1]Q3!$L:$L)</f>
        <v>94.31</v>
      </c>
      <c r="J665" s="27">
        <f t="shared" si="20"/>
        <v>-0.28999999999999204</v>
      </c>
      <c r="K665" s="27">
        <f t="shared" si="21"/>
        <v>94.31</v>
      </c>
      <c r="L665" s="22" t="str">
        <f>IF(VLOOKUP($B665,[1]Q3!$B:$J,8,FALSE)="Sys Lim",_xlfn.LET(_xlpm.x,_xlfn.XLOOKUP($B665,[1]Q3!$B:$B,[1]Q3!$J:$J),IF(_xlpm.x="","",_xlpm.x)),"")</f>
        <v/>
      </c>
    </row>
    <row r="666" spans="1:12" ht="13.8" x14ac:dyDescent="0.3">
      <c r="A666" s="38" t="s">
        <v>2083</v>
      </c>
      <c r="B666" s="25" t="s">
        <v>1349</v>
      </c>
      <c r="C666" s="22" t="s">
        <v>1350</v>
      </c>
      <c r="D666" s="21">
        <v>45108</v>
      </c>
      <c r="E666" s="25">
        <v>1</v>
      </c>
      <c r="F666" s="26">
        <v>9</v>
      </c>
      <c r="G666" s="25">
        <v>0</v>
      </c>
      <c r="H666" s="27">
        <v>64282.3</v>
      </c>
      <c r="I666" s="27">
        <f>_xlfn.XLOOKUP($B666,[1]Q3!$B:$B,[1]Q3!$L:$L)</f>
        <v>64331.61</v>
      </c>
      <c r="J666" s="27">
        <f t="shared" si="20"/>
        <v>49.309999999997672</v>
      </c>
      <c r="K666" s="27">
        <f t="shared" si="21"/>
        <v>64331.61</v>
      </c>
      <c r="L666" s="22" t="str">
        <f>IF(VLOOKUP($B666,[1]Q3!$B:$J,8,FALSE)="Sys Lim",_xlfn.LET(_xlpm.x,_xlfn.XLOOKUP($B666,[1]Q3!$B:$B,[1]Q3!$J:$J),IF(_xlpm.x="","",_xlpm.x)),"")</f>
        <v/>
      </c>
    </row>
    <row r="667" spans="1:12" ht="13.8" x14ac:dyDescent="0.3">
      <c r="A667" s="38" t="s">
        <v>2083</v>
      </c>
      <c r="B667" s="25" t="s">
        <v>946</v>
      </c>
      <c r="C667" s="22" t="s">
        <v>947</v>
      </c>
      <c r="D667" s="21">
        <v>43647</v>
      </c>
      <c r="E667" s="25">
        <v>1</v>
      </c>
      <c r="F667" s="26">
        <v>9</v>
      </c>
      <c r="G667" s="25">
        <v>0</v>
      </c>
      <c r="H667" s="27">
        <v>3.39</v>
      </c>
      <c r="I667" s="27">
        <f>_xlfn.XLOOKUP($B667,[1]Q3!$B:$B,[1]Q3!$L:$L)</f>
        <v>3.38</v>
      </c>
      <c r="J667" s="27">
        <f t="shared" si="20"/>
        <v>-1.0000000000000231E-2</v>
      </c>
      <c r="K667" s="27">
        <f t="shared" si="21"/>
        <v>3.38</v>
      </c>
      <c r="L667" s="22" t="str">
        <f>IF(VLOOKUP($B667,[1]Q3!$B:$J,8,FALSE)="Sys Lim",_xlfn.LET(_xlpm.x,_xlfn.XLOOKUP($B667,[1]Q3!$B:$B,[1]Q3!$J:$J),IF(_xlpm.x="","",_xlpm.x)),"")</f>
        <v/>
      </c>
    </row>
    <row r="668" spans="1:12" ht="13.8" x14ac:dyDescent="0.3">
      <c r="A668" s="38" t="s">
        <v>2083</v>
      </c>
      <c r="B668" s="25" t="s">
        <v>538</v>
      </c>
      <c r="C668" s="22" t="s">
        <v>539</v>
      </c>
      <c r="D668" s="21">
        <v>42370</v>
      </c>
      <c r="E668" s="25" t="s">
        <v>2</v>
      </c>
      <c r="F668" s="26">
        <v>9</v>
      </c>
      <c r="G668" s="25">
        <v>0</v>
      </c>
      <c r="H668" s="27">
        <v>53.11</v>
      </c>
      <c r="I668" s="27">
        <f>_xlfn.XLOOKUP($B668,[1]Q3!$B:$B,[1]Q3!$L:$L)</f>
        <v>54.45</v>
      </c>
      <c r="J668" s="27">
        <f t="shared" si="20"/>
        <v>1.3400000000000034</v>
      </c>
      <c r="K668" s="27">
        <f t="shared" si="21"/>
        <v>54.45</v>
      </c>
      <c r="L668" s="22" t="str">
        <f>IF(VLOOKUP($B668,[1]Q3!$B:$J,8,FALSE)="Sys Lim",_xlfn.LET(_xlpm.x,_xlfn.XLOOKUP($B668,[1]Q3!$B:$B,[1]Q3!$J:$J),IF(_xlpm.x="","",_xlpm.x)),"")</f>
        <v/>
      </c>
    </row>
    <row r="669" spans="1:12" ht="13.8" x14ac:dyDescent="0.3">
      <c r="A669" s="38" t="s">
        <v>2083</v>
      </c>
      <c r="B669" s="28" t="s">
        <v>540</v>
      </c>
      <c r="C669" s="29" t="s">
        <v>541</v>
      </c>
      <c r="D669" s="21">
        <v>39814</v>
      </c>
      <c r="E669" s="28" t="s">
        <v>2</v>
      </c>
      <c r="F669" s="30">
        <v>9</v>
      </c>
      <c r="G669" s="25">
        <v>0</v>
      </c>
      <c r="H669" s="27">
        <v>2.16</v>
      </c>
      <c r="I669" s="27">
        <f>_xlfn.XLOOKUP($B669,[1]Q3!$B:$B,[1]Q3!$L:$L)</f>
        <v>2.96</v>
      </c>
      <c r="J669" s="27">
        <f t="shared" si="20"/>
        <v>0.79999999999999982</v>
      </c>
      <c r="K669" s="27">
        <f t="shared" si="21"/>
        <v>2.96</v>
      </c>
      <c r="L669" s="22" t="str">
        <f>IF(VLOOKUP($B669,[1]Q3!$B:$J,8,FALSE)="Sys Lim",_xlfn.LET(_xlpm.x,_xlfn.XLOOKUP($B669,[1]Q3!$B:$B,[1]Q3!$J:$J),IF(_xlpm.x="","",_xlpm.x)),"")</f>
        <v/>
      </c>
    </row>
    <row r="670" spans="1:12" ht="13.8" x14ac:dyDescent="0.3">
      <c r="A670" s="38" t="s">
        <v>2083</v>
      </c>
      <c r="B670" s="28" t="s">
        <v>542</v>
      </c>
      <c r="C670" s="29" t="s">
        <v>543</v>
      </c>
      <c r="D670" s="21">
        <v>42736</v>
      </c>
      <c r="E670" s="28" t="s">
        <v>2</v>
      </c>
      <c r="F670" s="30">
        <v>9</v>
      </c>
      <c r="G670" s="25">
        <v>0</v>
      </c>
      <c r="H670" s="27">
        <v>12.9</v>
      </c>
      <c r="I670" s="27">
        <f>_xlfn.XLOOKUP($B670,[1]Q3!$B:$B,[1]Q3!$L:$L)</f>
        <v>12.53</v>
      </c>
      <c r="J670" s="27">
        <f t="shared" si="20"/>
        <v>-0.37000000000000099</v>
      </c>
      <c r="K670" s="27">
        <f t="shared" si="21"/>
        <v>12.53</v>
      </c>
      <c r="L670" s="22" t="str">
        <f>IF(VLOOKUP($B670,[1]Q3!$B:$J,8,FALSE)="Sys Lim",_xlfn.LET(_xlpm.x,_xlfn.XLOOKUP($B670,[1]Q3!$B:$B,[1]Q3!$J:$J),IF(_xlpm.x="","",_xlpm.x)),"")</f>
        <v/>
      </c>
    </row>
    <row r="671" spans="1:12" ht="13.8" x14ac:dyDescent="0.3">
      <c r="A671" s="38" t="s">
        <v>2083</v>
      </c>
      <c r="B671" s="25" t="s">
        <v>544</v>
      </c>
      <c r="C671" s="22" t="s">
        <v>545</v>
      </c>
      <c r="D671" s="21">
        <v>38353</v>
      </c>
      <c r="E671" s="25" t="s">
        <v>2</v>
      </c>
      <c r="F671" s="26">
        <v>9</v>
      </c>
      <c r="G671" s="25">
        <v>0</v>
      </c>
      <c r="H671" s="27">
        <v>74.36</v>
      </c>
      <c r="I671" s="27">
        <f>_xlfn.XLOOKUP($B671,[1]Q3!$B:$B,[1]Q3!$L:$L)</f>
        <v>74.819999999999993</v>
      </c>
      <c r="J671" s="27">
        <f t="shared" si="20"/>
        <v>0.45999999999999375</v>
      </c>
      <c r="K671" s="27">
        <f t="shared" si="21"/>
        <v>74.819999999999993</v>
      </c>
      <c r="L671" s="22" t="str">
        <f>IF(VLOOKUP($B671,[1]Q3!$B:$J,8,FALSE)="Sys Lim",_xlfn.LET(_xlpm.x,_xlfn.XLOOKUP($B671,[1]Q3!$B:$B,[1]Q3!$J:$J),IF(_xlpm.x="","",_xlpm.x)),"")</f>
        <v/>
      </c>
    </row>
    <row r="672" spans="1:12" ht="13.8" x14ac:dyDescent="0.3">
      <c r="A672" s="38" t="s">
        <v>2083</v>
      </c>
      <c r="B672" s="25" t="s">
        <v>546</v>
      </c>
      <c r="C672" s="22" t="s">
        <v>1351</v>
      </c>
      <c r="D672" s="21">
        <v>43647</v>
      </c>
      <c r="E672" s="25" t="s">
        <v>2</v>
      </c>
      <c r="F672" s="26">
        <v>9</v>
      </c>
      <c r="G672" s="25">
        <v>0</v>
      </c>
      <c r="H672" s="27">
        <v>13.94</v>
      </c>
      <c r="I672" s="27">
        <f>_xlfn.XLOOKUP($B672,[1]Q3!$B:$B,[1]Q3!$L:$L)</f>
        <v>11.6</v>
      </c>
      <c r="J672" s="27">
        <f t="shared" si="20"/>
        <v>-2.34</v>
      </c>
      <c r="K672" s="27">
        <f t="shared" si="21"/>
        <v>11.6</v>
      </c>
      <c r="L672" s="22" t="str">
        <f>IF(VLOOKUP($B672,[1]Q3!$B:$J,8,FALSE)="Sys Lim",_xlfn.LET(_xlpm.x,_xlfn.XLOOKUP($B672,[1]Q3!$B:$B,[1]Q3!$J:$J),IF(_xlpm.x="","",_xlpm.x)),"")</f>
        <v/>
      </c>
    </row>
    <row r="673" spans="1:12" ht="13.8" x14ac:dyDescent="0.3">
      <c r="A673" s="38" t="s">
        <v>2083</v>
      </c>
      <c r="B673" s="25" t="s">
        <v>1793</v>
      </c>
      <c r="C673" s="22" t="s">
        <v>1794</v>
      </c>
      <c r="D673" s="21">
        <v>45748</v>
      </c>
      <c r="E673" s="25" t="s">
        <v>2</v>
      </c>
      <c r="F673" s="26">
        <v>9</v>
      </c>
      <c r="G673" s="25">
        <v>0</v>
      </c>
      <c r="H673" s="27">
        <v>55.65</v>
      </c>
      <c r="I673" s="27">
        <f>_xlfn.XLOOKUP($B673,[1]Q3!$B:$B,[1]Q3!$L:$L)</f>
        <v>56.46</v>
      </c>
      <c r="J673" s="27">
        <f t="shared" si="20"/>
        <v>0.81000000000000227</v>
      </c>
      <c r="K673" s="27">
        <f t="shared" si="21"/>
        <v>56.46</v>
      </c>
      <c r="L673" s="22" t="str">
        <f>IF(VLOOKUP($B673,[1]Q3!$B:$J,8,FALSE)="Sys Lim",_xlfn.LET(_xlpm.x,_xlfn.XLOOKUP($B673,[1]Q3!$B:$B,[1]Q3!$J:$J),IF(_xlpm.x="","",_xlpm.x)),"")</f>
        <v/>
      </c>
    </row>
    <row r="674" spans="1:12" ht="13.8" x14ac:dyDescent="0.3">
      <c r="A674" s="38" t="s">
        <v>2083</v>
      </c>
      <c r="B674" s="25" t="s">
        <v>547</v>
      </c>
      <c r="C674" s="22" t="s">
        <v>548</v>
      </c>
      <c r="D674" s="21">
        <v>42370</v>
      </c>
      <c r="E674" s="25" t="s">
        <v>2</v>
      </c>
      <c r="F674" s="26">
        <v>9</v>
      </c>
      <c r="G674" s="25">
        <v>0</v>
      </c>
      <c r="H674" s="27">
        <v>163.96</v>
      </c>
      <c r="I674" s="27">
        <f>_xlfn.XLOOKUP($B674,[1]Q3!$B:$B,[1]Q3!$L:$L)</f>
        <v>172.9</v>
      </c>
      <c r="J674" s="27">
        <f t="shared" si="20"/>
        <v>8.9399999999999977</v>
      </c>
      <c r="K674" s="27">
        <f t="shared" si="21"/>
        <v>172.9</v>
      </c>
      <c r="L674" s="22" t="str">
        <f>IF(VLOOKUP($B674,[1]Q3!$B:$J,8,FALSE)="Sys Lim",_xlfn.LET(_xlpm.x,_xlfn.XLOOKUP($B674,[1]Q3!$B:$B,[1]Q3!$J:$J),IF(_xlpm.x="","",_xlpm.x)),"")</f>
        <v/>
      </c>
    </row>
    <row r="675" spans="1:12" ht="13.8" x14ac:dyDescent="0.3">
      <c r="A675" s="38" t="s">
        <v>2083</v>
      </c>
      <c r="B675" s="25" t="s">
        <v>549</v>
      </c>
      <c r="C675" s="22" t="s">
        <v>550</v>
      </c>
      <c r="D675" s="21">
        <v>30682</v>
      </c>
      <c r="E675" s="25" t="s">
        <v>2</v>
      </c>
      <c r="F675" s="26">
        <v>30</v>
      </c>
      <c r="G675" s="25" t="s">
        <v>2076</v>
      </c>
      <c r="H675" s="27">
        <v>16.600000000000001</v>
      </c>
      <c r="I675" s="27">
        <f>_xlfn.XLOOKUP($B675,[1]Q3!$B:$B,[1]Q3!$L:$L)</f>
        <v>24.84</v>
      </c>
      <c r="J675" s="27">
        <f t="shared" si="20"/>
        <v>8.2399999999999984</v>
      </c>
      <c r="K675" s="27">
        <f t="shared" si="21"/>
        <v>24.84</v>
      </c>
      <c r="L675" s="22" t="str">
        <f>IF(VLOOKUP($B675,[1]Q3!$B:$J,8,FALSE)="Sys Lim",_xlfn.LET(_xlpm.x,_xlfn.XLOOKUP($B675,[1]Q3!$B:$B,[1]Q3!$J:$J),IF(_xlpm.x="","",_xlpm.x)),"")</f>
        <v/>
      </c>
    </row>
    <row r="676" spans="1:12" ht="13.8" x14ac:dyDescent="0.3">
      <c r="A676" s="38" t="s">
        <v>2083</v>
      </c>
      <c r="B676" s="25" t="s">
        <v>551</v>
      </c>
      <c r="C676" s="22" t="s">
        <v>1352</v>
      </c>
      <c r="D676" s="21">
        <v>38353</v>
      </c>
      <c r="E676" s="25" t="s">
        <v>2</v>
      </c>
      <c r="F676" s="26">
        <v>30</v>
      </c>
      <c r="G676" s="25" t="s">
        <v>2076</v>
      </c>
      <c r="H676" s="27">
        <v>2.25</v>
      </c>
      <c r="I676" s="27">
        <f>_xlfn.XLOOKUP($B676,[1]Q3!$B:$B,[1]Q3!$L:$L)</f>
        <v>2.04</v>
      </c>
      <c r="J676" s="27">
        <f t="shared" si="20"/>
        <v>-0.20999999999999996</v>
      </c>
      <c r="K676" s="27">
        <f t="shared" si="21"/>
        <v>2.04</v>
      </c>
      <c r="L676" s="22" t="str">
        <f>IF(VLOOKUP($B676,[1]Q3!$B:$J,8,FALSE)="Sys Lim",_xlfn.LET(_xlpm.x,_xlfn.XLOOKUP($B676,[1]Q3!$B:$B,[1]Q3!$J:$J),IF(_xlpm.x="","",_xlpm.x)),"")</f>
        <v/>
      </c>
    </row>
    <row r="677" spans="1:12" ht="13.8" x14ac:dyDescent="0.3">
      <c r="A677" s="38" t="s">
        <v>2083</v>
      </c>
      <c r="B677" s="25" t="s">
        <v>552</v>
      </c>
      <c r="C677" s="22" t="s">
        <v>553</v>
      </c>
      <c r="D677" s="21">
        <v>41275</v>
      </c>
      <c r="E677" s="25" t="s">
        <v>2</v>
      </c>
      <c r="F677" s="26">
        <v>9</v>
      </c>
      <c r="G677" s="25" t="s">
        <v>2076</v>
      </c>
      <c r="H677" s="27">
        <v>268.73</v>
      </c>
      <c r="I677" s="27">
        <f>_xlfn.XLOOKUP($B677,[1]Q3!$B:$B,[1]Q3!$L:$L)</f>
        <v>279.20999999999998</v>
      </c>
      <c r="J677" s="27">
        <f t="shared" si="20"/>
        <v>10.479999999999961</v>
      </c>
      <c r="K677" s="27">
        <f t="shared" si="21"/>
        <v>279.20999999999998</v>
      </c>
      <c r="L677" s="22" t="str">
        <f>IF(VLOOKUP($B677,[1]Q3!$B:$J,8,FALSE)="Sys Lim",_xlfn.LET(_xlpm.x,_xlfn.XLOOKUP($B677,[1]Q3!$B:$B,[1]Q3!$J:$J),IF(_xlpm.x="","",_xlpm.x)),"")</f>
        <v/>
      </c>
    </row>
    <row r="678" spans="1:12" ht="13.8" x14ac:dyDescent="0.3">
      <c r="A678" s="38" t="s">
        <v>2083</v>
      </c>
      <c r="B678" s="25" t="s">
        <v>554</v>
      </c>
      <c r="C678" s="22" t="s">
        <v>555</v>
      </c>
      <c r="D678" s="21">
        <v>40909</v>
      </c>
      <c r="E678" s="25" t="s">
        <v>2</v>
      </c>
      <c r="F678" s="26">
        <v>9</v>
      </c>
      <c r="G678" s="25" t="s">
        <v>2076</v>
      </c>
      <c r="H678" s="27">
        <v>231.05</v>
      </c>
      <c r="I678" s="27">
        <f>_xlfn.XLOOKUP($B678,[1]Q3!$B:$B,[1]Q3!$L:$L)</f>
        <v>233.73</v>
      </c>
      <c r="J678" s="27">
        <f t="shared" si="20"/>
        <v>2.6799999999999784</v>
      </c>
      <c r="K678" s="27">
        <f t="shared" si="21"/>
        <v>233.73</v>
      </c>
      <c r="L678" s="22" t="str">
        <f>IF(VLOOKUP($B678,[1]Q3!$B:$J,8,FALSE)="Sys Lim",_xlfn.LET(_xlpm.x,_xlfn.XLOOKUP($B678,[1]Q3!$B:$B,[1]Q3!$J:$J),IF(_xlpm.x="","",_xlpm.x)),"")</f>
        <v/>
      </c>
    </row>
    <row r="679" spans="1:12" ht="13.8" x14ac:dyDescent="0.3">
      <c r="A679" s="38" t="s">
        <v>2083</v>
      </c>
      <c r="B679" s="25" t="s">
        <v>556</v>
      </c>
      <c r="C679" s="22" t="s">
        <v>557</v>
      </c>
      <c r="D679" s="21">
        <v>32874</v>
      </c>
      <c r="E679" s="25" t="s">
        <v>2</v>
      </c>
      <c r="F679" s="26">
        <v>9</v>
      </c>
      <c r="G679" s="25" t="s">
        <v>2076</v>
      </c>
      <c r="H679" s="27">
        <v>2.94</v>
      </c>
      <c r="I679" s="27">
        <f>_xlfn.XLOOKUP($B679,[1]Q3!$B:$B,[1]Q3!$L:$L)</f>
        <v>3.15</v>
      </c>
      <c r="J679" s="27">
        <f t="shared" si="20"/>
        <v>0.20999999999999996</v>
      </c>
      <c r="K679" s="27">
        <f t="shared" si="21"/>
        <v>3.15</v>
      </c>
      <c r="L679" s="22" t="str">
        <f>IF(VLOOKUP($B679,[1]Q3!$B:$J,8,FALSE)="Sys Lim",_xlfn.LET(_xlpm.x,_xlfn.XLOOKUP($B679,[1]Q3!$B:$B,[1]Q3!$J:$J),IF(_xlpm.x="","",_xlpm.x)),"")</f>
        <v/>
      </c>
    </row>
    <row r="680" spans="1:12" ht="27.6" x14ac:dyDescent="0.3">
      <c r="A680" s="38" t="s">
        <v>2088</v>
      </c>
      <c r="B680" s="25" t="s">
        <v>1597</v>
      </c>
      <c r="C680" s="22" t="s">
        <v>1598</v>
      </c>
      <c r="D680" s="21">
        <v>44927</v>
      </c>
      <c r="E680" s="25" t="s">
        <v>2</v>
      </c>
      <c r="F680" s="26" t="s">
        <v>1954</v>
      </c>
      <c r="G680" s="25">
        <v>0</v>
      </c>
      <c r="H680" s="27">
        <v>45.8</v>
      </c>
      <c r="I680" s="27" t="e">
        <f>_xlfn.XLOOKUP($B680,[1]Q3!$B:$B,[1]Q3!$L:$L)</f>
        <v>#N/A</v>
      </c>
      <c r="J680" s="27" t="e">
        <f t="shared" si="20"/>
        <v>#N/A</v>
      </c>
      <c r="K680" s="27">
        <f t="shared" si="21"/>
        <v>45.8</v>
      </c>
      <c r="L680" s="22" t="e">
        <f>IF(VLOOKUP($B680,[1]Q3!$B:$J,8,FALSE)="Sys Lim",_xlfn.LET(_xlpm.x,_xlfn.XLOOKUP($B680,[1]Q3!$B:$B,[1]Q3!$J:$J),IF(_xlpm.x="","",_xlpm.x)),"")</f>
        <v>#N/A</v>
      </c>
    </row>
    <row r="681" spans="1:12" ht="13.8" x14ac:dyDescent="0.3">
      <c r="A681" s="38" t="s">
        <v>2083</v>
      </c>
      <c r="B681" s="25" t="s">
        <v>558</v>
      </c>
      <c r="C681" s="22" t="s">
        <v>559</v>
      </c>
      <c r="D681" s="21">
        <v>41640</v>
      </c>
      <c r="E681" s="25" t="s">
        <v>2</v>
      </c>
      <c r="F681" s="26">
        <v>9</v>
      </c>
      <c r="G681" s="25">
        <v>0</v>
      </c>
      <c r="H681" s="27">
        <v>56.24</v>
      </c>
      <c r="I681" s="27">
        <f>_xlfn.XLOOKUP($B681,[1]Q3!$B:$B,[1]Q3!$L:$L)</f>
        <v>60.29</v>
      </c>
      <c r="J681" s="27">
        <f t="shared" si="20"/>
        <v>4.0499999999999972</v>
      </c>
      <c r="K681" s="27">
        <f t="shared" si="21"/>
        <v>60.29</v>
      </c>
      <c r="L681" s="22" t="str">
        <f>IF(VLOOKUP($B681,[1]Q3!$B:$J,8,FALSE)="Sys Lim",_xlfn.LET(_xlpm.x,_xlfn.XLOOKUP($B681,[1]Q3!$B:$B,[1]Q3!$J:$J),IF(_xlpm.x="","",_xlpm.x)),"")</f>
        <v/>
      </c>
    </row>
    <row r="682" spans="1:12" ht="27.6" x14ac:dyDescent="0.3">
      <c r="A682" s="38" t="s">
        <v>2088</v>
      </c>
      <c r="B682" s="25" t="s">
        <v>1599</v>
      </c>
      <c r="C682" s="22" t="s">
        <v>1600</v>
      </c>
      <c r="D682" s="21">
        <v>44927</v>
      </c>
      <c r="E682" s="25" t="s">
        <v>2</v>
      </c>
      <c r="F682" s="26" t="s">
        <v>1954</v>
      </c>
      <c r="G682" s="25">
        <v>0</v>
      </c>
      <c r="H682" s="27">
        <v>45.8</v>
      </c>
      <c r="I682" s="27" t="e">
        <f>_xlfn.XLOOKUP($B682,[1]Q3!$B:$B,[1]Q3!$L:$L)</f>
        <v>#N/A</v>
      </c>
      <c r="J682" s="27" t="e">
        <f t="shared" si="20"/>
        <v>#N/A</v>
      </c>
      <c r="K682" s="27">
        <f t="shared" si="21"/>
        <v>45.8</v>
      </c>
      <c r="L682" s="22" t="e">
        <f>IF(VLOOKUP($B682,[1]Q3!$B:$J,8,FALSE)="Sys Lim",_xlfn.LET(_xlpm.x,_xlfn.XLOOKUP($B682,[1]Q3!$B:$B,[1]Q3!$J:$J),IF(_xlpm.x="","",_xlpm.x)),"")</f>
        <v>#N/A</v>
      </c>
    </row>
    <row r="683" spans="1:12" ht="13.8" x14ac:dyDescent="0.3">
      <c r="A683" s="38" t="s">
        <v>2083</v>
      </c>
      <c r="B683" s="25" t="s">
        <v>1353</v>
      </c>
      <c r="C683" s="22" t="s">
        <v>1354</v>
      </c>
      <c r="D683" s="21">
        <v>44927</v>
      </c>
      <c r="E683" s="25" t="s">
        <v>2</v>
      </c>
      <c r="F683" s="26">
        <v>30</v>
      </c>
      <c r="G683" s="25">
        <v>0</v>
      </c>
      <c r="H683" s="27">
        <v>1.26</v>
      </c>
      <c r="I683" s="27">
        <f>_xlfn.XLOOKUP($B683,[1]Q3!$B:$B,[1]Q3!$L:$L)</f>
        <v>1.71</v>
      </c>
      <c r="J683" s="27">
        <f t="shared" si="20"/>
        <v>0.44999999999999996</v>
      </c>
      <c r="K683" s="27">
        <f t="shared" si="21"/>
        <v>1.71</v>
      </c>
      <c r="L683" s="22" t="str">
        <f>IF(VLOOKUP($B683,[1]Q3!$B:$J,8,FALSE)="Sys Lim",_xlfn.LET(_xlpm.x,_xlfn.XLOOKUP($B683,[1]Q3!$B:$B,[1]Q3!$J:$J),IF(_xlpm.x="","",_xlpm.x)),"")</f>
        <v/>
      </c>
    </row>
    <row r="684" spans="1:12" ht="13.8" x14ac:dyDescent="0.3">
      <c r="A684" s="38" t="s">
        <v>2083</v>
      </c>
      <c r="B684" s="25" t="s">
        <v>560</v>
      </c>
      <c r="C684" s="22" t="s">
        <v>561</v>
      </c>
      <c r="D684" s="21">
        <v>30682</v>
      </c>
      <c r="E684" s="25" t="s">
        <v>2</v>
      </c>
      <c r="F684" s="26">
        <v>9</v>
      </c>
      <c r="G684" s="25" t="s">
        <v>2076</v>
      </c>
      <c r="H684" s="27">
        <v>241.8</v>
      </c>
      <c r="I684" s="27">
        <f>_xlfn.XLOOKUP($B684,[1]Q3!$B:$B,[1]Q3!$L:$L)</f>
        <v>240.01</v>
      </c>
      <c r="J684" s="27">
        <f t="shared" si="20"/>
        <v>-1.7900000000000205</v>
      </c>
      <c r="K684" s="27">
        <f t="shared" si="21"/>
        <v>240.01</v>
      </c>
      <c r="L684" s="22" t="str">
        <f>IF(VLOOKUP($B684,[1]Q3!$B:$J,8,FALSE)="Sys Lim",_xlfn.LET(_xlpm.x,_xlfn.XLOOKUP($B684,[1]Q3!$B:$B,[1]Q3!$J:$J),IF(_xlpm.x="","",_xlpm.x)),"")</f>
        <v/>
      </c>
    </row>
    <row r="685" spans="1:12" ht="13.8" x14ac:dyDescent="0.3">
      <c r="A685" s="38" t="s">
        <v>2083</v>
      </c>
      <c r="B685" s="25" t="s">
        <v>1601</v>
      </c>
      <c r="C685" s="22" t="s">
        <v>1602</v>
      </c>
      <c r="D685" s="21">
        <v>45200</v>
      </c>
      <c r="E685" s="25" t="s">
        <v>2</v>
      </c>
      <c r="F685" s="26" t="s">
        <v>1954</v>
      </c>
      <c r="G685" s="25">
        <v>0</v>
      </c>
      <c r="H685" s="27">
        <v>3.43</v>
      </c>
      <c r="I685" s="27">
        <f>_xlfn.XLOOKUP($B685,[1]Q3!$B:$B,[1]Q3!$L:$L)</f>
        <v>3.43</v>
      </c>
      <c r="J685" s="27">
        <f t="shared" si="20"/>
        <v>0</v>
      </c>
      <c r="K685" s="27">
        <f t="shared" si="21"/>
        <v>3.43</v>
      </c>
      <c r="L685" s="22" t="str">
        <f>IF(VLOOKUP($B685,[1]Q3!$B:$J,8,FALSE)="Sys Lim",_xlfn.LET(_xlpm.x,_xlfn.XLOOKUP($B685,[1]Q3!$B:$B,[1]Q3!$J:$J),IF(_xlpm.x="","",_xlpm.x)),"")</f>
        <v/>
      </c>
    </row>
    <row r="686" spans="1:12" ht="27.6" x14ac:dyDescent="0.3">
      <c r="A686" s="38" t="s">
        <v>2088</v>
      </c>
      <c r="B686" s="25" t="s">
        <v>1603</v>
      </c>
      <c r="C686" s="22" t="s">
        <v>1604</v>
      </c>
      <c r="D686" s="21">
        <v>45292</v>
      </c>
      <c r="E686" s="25" t="s">
        <v>2</v>
      </c>
      <c r="F686" s="26">
        <v>9</v>
      </c>
      <c r="G686" s="25">
        <v>0</v>
      </c>
      <c r="H686" s="27">
        <v>245</v>
      </c>
      <c r="I686" s="27" t="e">
        <f>_xlfn.XLOOKUP($B686,[1]Q3!$B:$B,[1]Q3!$L:$L)</f>
        <v>#N/A</v>
      </c>
      <c r="J686" s="27" t="e">
        <f t="shared" si="20"/>
        <v>#N/A</v>
      </c>
      <c r="K686" s="27">
        <f t="shared" si="21"/>
        <v>245</v>
      </c>
      <c r="L686" s="22" t="e">
        <f>IF(VLOOKUP($B686,[1]Q3!$B:$J,8,FALSE)="Sys Lim",_xlfn.LET(_xlpm.x,_xlfn.XLOOKUP($B686,[1]Q3!$B:$B,[1]Q3!$J:$J),IF(_xlpm.x="","",_xlpm.x)),"")</f>
        <v>#N/A</v>
      </c>
    </row>
    <row r="687" spans="1:12" ht="13.8" x14ac:dyDescent="0.3">
      <c r="A687" s="38" t="s">
        <v>2083</v>
      </c>
      <c r="B687" s="25" t="s">
        <v>1779</v>
      </c>
      <c r="C687" s="22" t="s">
        <v>1780</v>
      </c>
      <c r="D687" s="21">
        <v>45748</v>
      </c>
      <c r="E687" s="25" t="s">
        <v>2</v>
      </c>
      <c r="F687" s="26">
        <v>30</v>
      </c>
      <c r="G687" s="25">
        <v>0</v>
      </c>
      <c r="H687" s="27">
        <v>25.41</v>
      </c>
      <c r="I687" s="27">
        <f>_xlfn.XLOOKUP($B687,[1]Q3!$B:$B,[1]Q3!$L:$L)</f>
        <v>24.75</v>
      </c>
      <c r="J687" s="27">
        <f t="shared" si="20"/>
        <v>-0.66000000000000014</v>
      </c>
      <c r="K687" s="27">
        <f t="shared" si="21"/>
        <v>24.75</v>
      </c>
      <c r="L687" s="22" t="str">
        <f>IF(VLOOKUP($B687,[1]Q3!$B:$J,8,FALSE)="Sys Lim",_xlfn.LET(_xlpm.x,_xlfn.XLOOKUP($B687,[1]Q3!$B:$B,[1]Q3!$J:$J),IF(_xlpm.x="","",_xlpm.x)),"")</f>
        <v/>
      </c>
    </row>
    <row r="688" spans="1:12" ht="13.8" x14ac:dyDescent="0.3">
      <c r="A688" s="38" t="s">
        <v>2083</v>
      </c>
      <c r="B688" s="25" t="s">
        <v>562</v>
      </c>
      <c r="C688" s="22" t="s">
        <v>563</v>
      </c>
      <c r="D688" s="21">
        <v>38353</v>
      </c>
      <c r="E688" s="25" t="s">
        <v>2</v>
      </c>
      <c r="F688" s="26">
        <v>9</v>
      </c>
      <c r="G688" s="25" t="s">
        <v>2076</v>
      </c>
      <c r="H688" s="27">
        <v>80.459999999999994</v>
      </c>
      <c r="I688" s="27">
        <f>_xlfn.XLOOKUP($B688,[1]Q3!$B:$B,[1]Q3!$L:$L)</f>
        <v>81.67</v>
      </c>
      <c r="J688" s="27">
        <f t="shared" si="20"/>
        <v>1.210000000000008</v>
      </c>
      <c r="K688" s="27">
        <f t="shared" si="21"/>
        <v>81.67</v>
      </c>
      <c r="L688" s="22" t="str">
        <f>IF(VLOOKUP($B688,[1]Q3!$B:$J,8,FALSE)="Sys Lim",_xlfn.LET(_xlpm.x,_xlfn.XLOOKUP($B688,[1]Q3!$B:$B,[1]Q3!$J:$J),IF(_xlpm.x="","",_xlpm.x)),"")</f>
        <v/>
      </c>
    </row>
    <row r="689" spans="1:12" ht="13.8" x14ac:dyDescent="0.3">
      <c r="A689" s="38" t="s">
        <v>2083</v>
      </c>
      <c r="B689" s="25" t="s">
        <v>1355</v>
      </c>
      <c r="C689" s="22" t="s">
        <v>1356</v>
      </c>
      <c r="D689" s="21">
        <v>45108</v>
      </c>
      <c r="E689" s="25" t="s">
        <v>2</v>
      </c>
      <c r="F689" s="26">
        <v>9</v>
      </c>
      <c r="G689" s="25">
        <v>0</v>
      </c>
      <c r="H689" s="27">
        <v>31.74</v>
      </c>
      <c r="I689" s="27">
        <f>_xlfn.XLOOKUP($B689,[1]Q3!$B:$B,[1]Q3!$L:$L)</f>
        <v>29.91</v>
      </c>
      <c r="J689" s="27">
        <f t="shared" si="20"/>
        <v>-1.8299999999999983</v>
      </c>
      <c r="K689" s="27">
        <f t="shared" si="21"/>
        <v>29.91</v>
      </c>
      <c r="L689" s="22" t="str">
        <f>IF(VLOOKUP($B689,[1]Q3!$B:$J,8,FALSE)="Sys Lim",_xlfn.LET(_xlpm.x,_xlfn.XLOOKUP($B689,[1]Q3!$B:$B,[1]Q3!$J:$J),IF(_xlpm.x="","",_xlpm.x)),"")</f>
        <v/>
      </c>
    </row>
    <row r="690" spans="1:12" ht="13.8" x14ac:dyDescent="0.3">
      <c r="A690" s="38" t="s">
        <v>2083</v>
      </c>
      <c r="B690" s="25" t="s">
        <v>564</v>
      </c>
      <c r="C690" s="22" t="s">
        <v>565</v>
      </c>
      <c r="D690" s="21">
        <v>30682</v>
      </c>
      <c r="E690" s="25" t="s">
        <v>2</v>
      </c>
      <c r="F690" s="26">
        <v>9</v>
      </c>
      <c r="G690" s="25" t="s">
        <v>2076</v>
      </c>
      <c r="H690" s="27">
        <v>2.17</v>
      </c>
      <c r="I690" s="27">
        <f>_xlfn.XLOOKUP($B690,[1]Q3!$B:$B,[1]Q3!$L:$L)</f>
        <v>2.13</v>
      </c>
      <c r="J690" s="27">
        <f t="shared" si="20"/>
        <v>-4.0000000000000036E-2</v>
      </c>
      <c r="K690" s="27">
        <f t="shared" si="21"/>
        <v>2.13</v>
      </c>
      <c r="L690" s="22" t="str">
        <f>IF(VLOOKUP($B690,[1]Q3!$B:$J,8,FALSE)="Sys Lim",_xlfn.LET(_xlpm.x,_xlfn.XLOOKUP($B690,[1]Q3!$B:$B,[1]Q3!$J:$J),IF(_xlpm.x="","",_xlpm.x)),"")</f>
        <v/>
      </c>
    </row>
    <row r="691" spans="1:12" ht="13.8" x14ac:dyDescent="0.3">
      <c r="A691" s="38" t="s">
        <v>2083</v>
      </c>
      <c r="B691" s="25" t="s">
        <v>566</v>
      </c>
      <c r="C691" s="22" t="s">
        <v>567</v>
      </c>
      <c r="D691" s="21">
        <v>44562</v>
      </c>
      <c r="E691" s="25" t="s">
        <v>2</v>
      </c>
      <c r="F691" s="26">
        <v>9</v>
      </c>
      <c r="G691" s="25" t="s">
        <v>2076</v>
      </c>
      <c r="H691" s="27">
        <v>22.63</v>
      </c>
      <c r="I691" s="27">
        <f>_xlfn.XLOOKUP($B691,[1]Q3!$B:$B,[1]Q3!$L:$L)</f>
        <v>23.22</v>
      </c>
      <c r="J691" s="27">
        <f t="shared" si="20"/>
        <v>0.58999999999999986</v>
      </c>
      <c r="K691" s="27">
        <f t="shared" si="21"/>
        <v>23.22</v>
      </c>
      <c r="L691" s="22" t="str">
        <f>IF(VLOOKUP($B691,[1]Q3!$B:$J,8,FALSE)="Sys Lim",_xlfn.LET(_xlpm.x,_xlfn.XLOOKUP($B691,[1]Q3!$B:$B,[1]Q3!$J:$J),IF(_xlpm.x="","",_xlpm.x)),"")</f>
        <v/>
      </c>
    </row>
    <row r="692" spans="1:12" ht="13.8" x14ac:dyDescent="0.3">
      <c r="A692" s="38" t="s">
        <v>2083</v>
      </c>
      <c r="B692" s="25" t="s">
        <v>1357</v>
      </c>
      <c r="C692" s="22" t="s">
        <v>1358</v>
      </c>
      <c r="D692" s="21">
        <v>45108</v>
      </c>
      <c r="E692" s="25" t="s">
        <v>2</v>
      </c>
      <c r="F692" s="26">
        <v>9</v>
      </c>
      <c r="G692" s="25" t="s">
        <v>2076</v>
      </c>
      <c r="H692" s="27">
        <v>71.13</v>
      </c>
      <c r="I692" s="27">
        <f>_xlfn.XLOOKUP($B692,[1]Q3!$B:$B,[1]Q3!$L:$L)</f>
        <v>71.989999999999995</v>
      </c>
      <c r="J692" s="27">
        <f t="shared" si="20"/>
        <v>0.85999999999999943</v>
      </c>
      <c r="K692" s="27">
        <f t="shared" si="21"/>
        <v>71.989999999999995</v>
      </c>
      <c r="L692" s="22" t="str">
        <f>IF(VLOOKUP($B692,[1]Q3!$B:$J,8,FALSE)="Sys Lim",_xlfn.LET(_xlpm.x,_xlfn.XLOOKUP($B692,[1]Q3!$B:$B,[1]Q3!$J:$J),IF(_xlpm.x="","",_xlpm.x)),"")</f>
        <v/>
      </c>
    </row>
    <row r="693" spans="1:12" ht="13.8" x14ac:dyDescent="0.3">
      <c r="A693" s="38" t="s">
        <v>2085</v>
      </c>
      <c r="B693" s="25" t="s">
        <v>1605</v>
      </c>
      <c r="C693" s="22" t="s">
        <v>1606</v>
      </c>
      <c r="D693" s="21">
        <v>45200</v>
      </c>
      <c r="E693" s="25" t="s">
        <v>2</v>
      </c>
      <c r="F693" s="26" t="s">
        <v>1954</v>
      </c>
      <c r="G693" s="25">
        <v>0</v>
      </c>
      <c r="H693" s="27">
        <v>0</v>
      </c>
      <c r="I693" s="27" t="e">
        <f>_xlfn.XLOOKUP($B693,[1]Q3!$B:$B,[1]Q3!$L:$L)</f>
        <v>#N/A</v>
      </c>
      <c r="J693" s="27" t="e">
        <f t="shared" si="20"/>
        <v>#N/A</v>
      </c>
      <c r="K693" s="27">
        <f t="shared" si="21"/>
        <v>0</v>
      </c>
      <c r="L693" s="22" t="e">
        <f>IF(VLOOKUP($B693,[1]Q3!$B:$J,8,FALSE)="Sys Lim",_xlfn.LET(_xlpm.x,_xlfn.XLOOKUP($B693,[1]Q3!$B:$B,[1]Q3!$J:$J),IF(_xlpm.x="","",_xlpm.x)),"")</f>
        <v>#N/A</v>
      </c>
    </row>
    <row r="694" spans="1:12" ht="13.8" x14ac:dyDescent="0.3">
      <c r="A694" s="38" t="s">
        <v>2083</v>
      </c>
      <c r="B694" s="25" t="s">
        <v>568</v>
      </c>
      <c r="C694" s="22" t="s">
        <v>569</v>
      </c>
      <c r="D694" s="21">
        <v>34700</v>
      </c>
      <c r="E694" s="25" t="s">
        <v>2</v>
      </c>
      <c r="F694" s="26">
        <v>9</v>
      </c>
      <c r="G694" s="25">
        <v>0</v>
      </c>
      <c r="H694" s="27">
        <v>8.73</v>
      </c>
      <c r="I694" s="27">
        <f>_xlfn.XLOOKUP($B694,[1]Q3!$B:$B,[1]Q3!$L:$L)</f>
        <v>8.19</v>
      </c>
      <c r="J694" s="27">
        <f t="shared" si="20"/>
        <v>-0.54000000000000092</v>
      </c>
      <c r="K694" s="27">
        <f t="shared" si="21"/>
        <v>8.19</v>
      </c>
      <c r="L694" s="22" t="str">
        <f>IF(VLOOKUP($B694,[1]Q3!$B:$J,8,FALSE)="Sys Lim",_xlfn.LET(_xlpm.x,_xlfn.XLOOKUP($B694,[1]Q3!$B:$B,[1]Q3!$J:$J),IF(_xlpm.x="","",_xlpm.x)),"")</f>
        <v/>
      </c>
    </row>
    <row r="695" spans="1:12" ht="13.8" x14ac:dyDescent="0.3">
      <c r="A695" s="38" t="s">
        <v>2083</v>
      </c>
      <c r="B695" s="25" t="s">
        <v>948</v>
      </c>
      <c r="C695" s="22" t="s">
        <v>949</v>
      </c>
      <c r="D695" s="21">
        <v>44652</v>
      </c>
      <c r="E695" s="25" t="s">
        <v>2</v>
      </c>
      <c r="F695" s="26">
        <v>9</v>
      </c>
      <c r="G695" s="25">
        <v>0</v>
      </c>
      <c r="H695" s="27">
        <v>0.52</v>
      </c>
      <c r="I695" s="27">
        <f>_xlfn.XLOOKUP($B695,[1]Q3!$B:$B,[1]Q3!$L:$L)</f>
        <v>0.49</v>
      </c>
      <c r="J695" s="27">
        <f t="shared" si="20"/>
        <v>-3.0000000000000027E-2</v>
      </c>
      <c r="K695" s="27">
        <f t="shared" si="21"/>
        <v>0.49</v>
      </c>
      <c r="L695" s="22" t="str">
        <f>IF(VLOOKUP($B695,[1]Q3!$B:$J,8,FALSE)="Sys Lim",_xlfn.LET(_xlpm.x,_xlfn.XLOOKUP($B695,[1]Q3!$B:$B,[1]Q3!$J:$J),IF(_xlpm.x="","",_xlpm.x)),"")</f>
        <v/>
      </c>
    </row>
    <row r="696" spans="1:12" ht="13.8" x14ac:dyDescent="0.3">
      <c r="A696" s="38" t="s">
        <v>2083</v>
      </c>
      <c r="B696" s="25" t="s">
        <v>1607</v>
      </c>
      <c r="C696" s="22" t="s">
        <v>1931</v>
      </c>
      <c r="D696" s="21">
        <v>45292</v>
      </c>
      <c r="E696" s="25" t="s">
        <v>2</v>
      </c>
      <c r="F696" s="26">
        <v>9</v>
      </c>
      <c r="G696" s="25">
        <v>0</v>
      </c>
      <c r="H696" s="27">
        <v>9.1</v>
      </c>
      <c r="I696" s="27">
        <f>_xlfn.XLOOKUP($B696,[1]Q3!$B:$B,[1]Q3!$L:$L)</f>
        <v>8.92</v>
      </c>
      <c r="J696" s="27">
        <f t="shared" si="20"/>
        <v>-0.17999999999999972</v>
      </c>
      <c r="K696" s="27">
        <f t="shared" si="21"/>
        <v>8.92</v>
      </c>
      <c r="L696" s="22" t="str">
        <f>IF(VLOOKUP($B696,[1]Q3!$B:$J,8,FALSE)="Sys Lim",_xlfn.LET(_xlpm.x,_xlfn.XLOOKUP($B696,[1]Q3!$B:$B,[1]Q3!$J:$J),IF(_xlpm.x="","",_xlpm.x)),"")</f>
        <v/>
      </c>
    </row>
    <row r="697" spans="1:12" ht="13.8" x14ac:dyDescent="0.3">
      <c r="A697" s="38" t="s">
        <v>2083</v>
      </c>
      <c r="B697" s="25" t="s">
        <v>1359</v>
      </c>
      <c r="C697" s="22" t="s">
        <v>1360</v>
      </c>
      <c r="D697" s="21">
        <v>45383</v>
      </c>
      <c r="E697" s="25" t="s">
        <v>2</v>
      </c>
      <c r="F697" s="26">
        <v>9</v>
      </c>
      <c r="G697" s="25">
        <v>0</v>
      </c>
      <c r="H697" s="27">
        <v>0.5</v>
      </c>
      <c r="I697" s="27">
        <f>_xlfn.XLOOKUP($B697,[1]Q3!$B:$B,[1]Q3!$L:$L)</f>
        <v>0.5</v>
      </c>
      <c r="J697" s="27">
        <f t="shared" si="20"/>
        <v>0</v>
      </c>
      <c r="K697" s="27">
        <f t="shared" si="21"/>
        <v>0.5</v>
      </c>
      <c r="L697" s="22" t="str">
        <f>IF(VLOOKUP($B697,[1]Q3!$B:$J,8,FALSE)="Sys Lim",_xlfn.LET(_xlpm.x,_xlfn.XLOOKUP($B697,[1]Q3!$B:$B,[1]Q3!$J:$J),IF(_xlpm.x="","",_xlpm.x)),"")</f>
        <v/>
      </c>
    </row>
    <row r="698" spans="1:12" ht="13.8" x14ac:dyDescent="0.3">
      <c r="A698" s="38" t="s">
        <v>2083</v>
      </c>
      <c r="B698" s="25" t="s">
        <v>1608</v>
      </c>
      <c r="C698" s="22" t="s">
        <v>1609</v>
      </c>
      <c r="D698" s="21">
        <v>45383</v>
      </c>
      <c r="E698" s="25" t="s">
        <v>2</v>
      </c>
      <c r="F698" s="26">
        <v>9</v>
      </c>
      <c r="G698" s="25">
        <v>0</v>
      </c>
      <c r="H698" s="27">
        <v>3.65</v>
      </c>
      <c r="I698" s="27">
        <f>_xlfn.XLOOKUP($B698,[1]Q3!$B:$B,[1]Q3!$L:$L)</f>
        <v>3.44</v>
      </c>
      <c r="J698" s="27">
        <f t="shared" si="20"/>
        <v>-0.20999999999999996</v>
      </c>
      <c r="K698" s="27">
        <f t="shared" si="21"/>
        <v>3.44</v>
      </c>
      <c r="L698" s="22" t="str">
        <f>IF(VLOOKUP($B698,[1]Q3!$B:$J,8,FALSE)="Sys Lim",_xlfn.LET(_xlpm.x,_xlfn.XLOOKUP($B698,[1]Q3!$B:$B,[1]Q3!$J:$J),IF(_xlpm.x="","",_xlpm.x)),"")</f>
        <v/>
      </c>
    </row>
    <row r="699" spans="1:12" ht="13.8" x14ac:dyDescent="0.3">
      <c r="A699" s="38" t="s">
        <v>2083</v>
      </c>
      <c r="B699" s="28" t="s">
        <v>1361</v>
      </c>
      <c r="C699" s="29" t="s">
        <v>1362</v>
      </c>
      <c r="D699" s="21">
        <v>45383</v>
      </c>
      <c r="E699" s="28" t="s">
        <v>2</v>
      </c>
      <c r="F699" s="30">
        <v>9</v>
      </c>
      <c r="G699" s="25">
        <v>0</v>
      </c>
      <c r="H699" s="27">
        <v>0.77</v>
      </c>
      <c r="I699" s="27">
        <f>_xlfn.XLOOKUP($B699,[1]Q3!$B:$B,[1]Q3!$L:$L)</f>
        <v>0.57999999999999996</v>
      </c>
      <c r="J699" s="27">
        <f t="shared" si="20"/>
        <v>-0.19000000000000006</v>
      </c>
      <c r="K699" s="27">
        <f t="shared" si="21"/>
        <v>0.57999999999999996</v>
      </c>
      <c r="L699" s="22" t="str">
        <f>IF(VLOOKUP($B699,[1]Q3!$B:$J,8,FALSE)="Sys Lim",_xlfn.LET(_xlpm.x,_xlfn.XLOOKUP($B699,[1]Q3!$B:$B,[1]Q3!$J:$J),IF(_xlpm.x="","",_xlpm.x)),"")</f>
        <v/>
      </c>
    </row>
    <row r="700" spans="1:12" ht="13.8" x14ac:dyDescent="0.3">
      <c r="A700" s="38" t="s">
        <v>2083</v>
      </c>
      <c r="B700" s="28" t="s">
        <v>1610</v>
      </c>
      <c r="C700" s="29" t="s">
        <v>1611</v>
      </c>
      <c r="D700" s="21">
        <v>45658</v>
      </c>
      <c r="E700" s="28" t="s">
        <v>2</v>
      </c>
      <c r="F700" s="30">
        <v>9</v>
      </c>
      <c r="G700" s="25">
        <v>0</v>
      </c>
      <c r="H700" s="27">
        <v>3.72</v>
      </c>
      <c r="I700" s="27">
        <f>_xlfn.XLOOKUP($B700,[1]Q3!$B:$B,[1]Q3!$L:$L)</f>
        <v>4.3899999999999997</v>
      </c>
      <c r="J700" s="27">
        <f t="shared" si="20"/>
        <v>0.66999999999999948</v>
      </c>
      <c r="K700" s="27">
        <f t="shared" si="21"/>
        <v>4.3899999999999997</v>
      </c>
      <c r="L700" s="22" t="str">
        <f>IF(VLOOKUP($B700,[1]Q3!$B:$J,8,FALSE)="Sys Lim",_xlfn.LET(_xlpm.x,_xlfn.XLOOKUP($B700,[1]Q3!$B:$B,[1]Q3!$J:$J),IF(_xlpm.x="","",_xlpm.x)),"")</f>
        <v/>
      </c>
    </row>
    <row r="701" spans="1:12" ht="13.8" x14ac:dyDescent="0.3">
      <c r="A701" s="38" t="s">
        <v>2083</v>
      </c>
      <c r="B701" s="25" t="s">
        <v>570</v>
      </c>
      <c r="C701" s="22" t="s">
        <v>571</v>
      </c>
      <c r="D701" s="21">
        <v>31413</v>
      </c>
      <c r="E701" s="25" t="s">
        <v>2</v>
      </c>
      <c r="F701" s="26">
        <v>30</v>
      </c>
      <c r="G701" s="25" t="s">
        <v>2076</v>
      </c>
      <c r="H701" s="27">
        <v>0.8</v>
      </c>
      <c r="I701" s="27">
        <f>_xlfn.XLOOKUP($B701,[1]Q3!$B:$B,[1]Q3!$L:$L)</f>
        <v>0.85</v>
      </c>
      <c r="J701" s="27">
        <f t="shared" si="20"/>
        <v>4.9999999999999933E-2</v>
      </c>
      <c r="K701" s="27">
        <f t="shared" si="21"/>
        <v>0.85</v>
      </c>
      <c r="L701" s="22" t="str">
        <f>IF(VLOOKUP($B701,[1]Q3!$B:$J,8,FALSE)="Sys Lim",_xlfn.LET(_xlpm.x,_xlfn.XLOOKUP($B701,[1]Q3!$B:$B,[1]Q3!$J:$J),IF(_xlpm.x="","",_xlpm.x)),"")</f>
        <v/>
      </c>
    </row>
    <row r="702" spans="1:12" ht="13.8" x14ac:dyDescent="0.3">
      <c r="A702" s="38" t="s">
        <v>2083</v>
      </c>
      <c r="B702" s="25" t="s">
        <v>1363</v>
      </c>
      <c r="C702" s="22" t="s">
        <v>1364</v>
      </c>
      <c r="D702" s="21">
        <v>43739</v>
      </c>
      <c r="E702" s="25" t="s">
        <v>2</v>
      </c>
      <c r="F702" s="26">
        <v>9</v>
      </c>
      <c r="G702" s="25" t="s">
        <v>2076</v>
      </c>
      <c r="H702" s="27">
        <v>82.08</v>
      </c>
      <c r="I702" s="27">
        <f>_xlfn.XLOOKUP($B702,[1]Q3!$B:$B,[1]Q3!$L:$L)</f>
        <v>85.79</v>
      </c>
      <c r="J702" s="27">
        <f t="shared" si="20"/>
        <v>3.710000000000008</v>
      </c>
      <c r="K702" s="27">
        <f t="shared" si="21"/>
        <v>85.79</v>
      </c>
      <c r="L702" s="22" t="str">
        <f>IF(VLOOKUP($B702,[1]Q3!$B:$J,8,FALSE)="Sys Lim",_xlfn.LET(_xlpm.x,_xlfn.XLOOKUP($B702,[1]Q3!$B:$B,[1]Q3!$J:$J),IF(_xlpm.x="","",_xlpm.x)),"")</f>
        <v/>
      </c>
    </row>
    <row r="703" spans="1:12" ht="13.8" x14ac:dyDescent="0.3">
      <c r="A703" s="38" t="s">
        <v>2083</v>
      </c>
      <c r="B703" s="25" t="s">
        <v>572</v>
      </c>
      <c r="C703" s="22" t="s">
        <v>573</v>
      </c>
      <c r="D703" s="21">
        <v>43739</v>
      </c>
      <c r="E703" s="25" t="s">
        <v>2</v>
      </c>
      <c r="F703" s="26">
        <v>9</v>
      </c>
      <c r="G703" s="25" t="s">
        <v>2076</v>
      </c>
      <c r="H703" s="27">
        <v>29.76</v>
      </c>
      <c r="I703" s="27">
        <f>_xlfn.XLOOKUP($B703,[1]Q3!$B:$B,[1]Q3!$L:$L)</f>
        <v>29.67</v>
      </c>
      <c r="J703" s="27">
        <f t="shared" si="20"/>
        <v>-8.9999999999999858E-2</v>
      </c>
      <c r="K703" s="27">
        <f t="shared" si="21"/>
        <v>29.67</v>
      </c>
      <c r="L703" s="22" t="str">
        <f>IF(VLOOKUP($B703,[1]Q3!$B:$J,8,FALSE)="Sys Lim",_xlfn.LET(_xlpm.x,_xlfn.XLOOKUP($B703,[1]Q3!$B:$B,[1]Q3!$J:$J),IF(_xlpm.x="","",_xlpm.x)),"")</f>
        <v/>
      </c>
    </row>
    <row r="704" spans="1:12" ht="13.8" x14ac:dyDescent="0.3">
      <c r="A704" s="38" t="s">
        <v>2083</v>
      </c>
      <c r="B704" s="25" t="s">
        <v>574</v>
      </c>
      <c r="C704" s="22" t="s">
        <v>575</v>
      </c>
      <c r="D704" s="21">
        <v>30682</v>
      </c>
      <c r="E704" s="25" t="s">
        <v>2</v>
      </c>
      <c r="F704" s="26">
        <v>9</v>
      </c>
      <c r="G704" s="25" t="s">
        <v>2076</v>
      </c>
      <c r="H704" s="27">
        <v>337.67</v>
      </c>
      <c r="I704" s="27">
        <f>_xlfn.XLOOKUP($B704,[1]Q3!$B:$B,[1]Q3!$L:$L)</f>
        <v>307.41000000000003</v>
      </c>
      <c r="J704" s="27">
        <f t="shared" si="20"/>
        <v>-30.259999999999991</v>
      </c>
      <c r="K704" s="27">
        <f t="shared" si="21"/>
        <v>307.41000000000003</v>
      </c>
      <c r="L704" s="22" t="str">
        <f>IF(VLOOKUP($B704,[1]Q3!$B:$J,8,FALSE)="Sys Lim",_xlfn.LET(_xlpm.x,_xlfn.XLOOKUP($B704,[1]Q3!$B:$B,[1]Q3!$J:$J),IF(_xlpm.x="","",_xlpm.x)),"")</f>
        <v/>
      </c>
    </row>
    <row r="705" spans="1:12" ht="13.8" x14ac:dyDescent="0.3">
      <c r="A705" s="38" t="s">
        <v>2083</v>
      </c>
      <c r="B705" s="25" t="s">
        <v>576</v>
      </c>
      <c r="C705" s="22" t="s">
        <v>577</v>
      </c>
      <c r="D705" s="21">
        <v>31413</v>
      </c>
      <c r="E705" s="25" t="s">
        <v>2</v>
      </c>
      <c r="F705" s="26">
        <v>9</v>
      </c>
      <c r="G705" s="25" t="s">
        <v>2076</v>
      </c>
      <c r="H705" s="27">
        <v>3.85</v>
      </c>
      <c r="I705" s="27">
        <f>_xlfn.XLOOKUP($B705,[1]Q3!$B:$B,[1]Q3!$L:$L)</f>
        <v>3.46</v>
      </c>
      <c r="J705" s="27">
        <f t="shared" si="20"/>
        <v>-0.39000000000000012</v>
      </c>
      <c r="K705" s="27">
        <f t="shared" si="21"/>
        <v>3.46</v>
      </c>
      <c r="L705" s="22" t="str">
        <f>IF(VLOOKUP($B705,[1]Q3!$B:$J,8,FALSE)="Sys Lim",_xlfn.LET(_xlpm.x,_xlfn.XLOOKUP($B705,[1]Q3!$B:$B,[1]Q3!$J:$J),IF(_xlpm.x="","",_xlpm.x)),"")</f>
        <v/>
      </c>
    </row>
    <row r="706" spans="1:12" ht="13.8" x14ac:dyDescent="0.3">
      <c r="A706" s="38" t="s">
        <v>2083</v>
      </c>
      <c r="B706" s="25" t="s">
        <v>578</v>
      </c>
      <c r="C706" s="22" t="s">
        <v>579</v>
      </c>
      <c r="D706" s="21">
        <v>44197</v>
      </c>
      <c r="E706" s="25" t="s">
        <v>2</v>
      </c>
      <c r="F706" s="26">
        <v>30</v>
      </c>
      <c r="G706" s="25" t="s">
        <v>2076</v>
      </c>
      <c r="H706" s="27">
        <v>55.03</v>
      </c>
      <c r="I706" s="27">
        <f>_xlfn.XLOOKUP($B706,[1]Q3!$B:$B,[1]Q3!$L:$L)</f>
        <v>57.05</v>
      </c>
      <c r="J706" s="27">
        <f t="shared" si="20"/>
        <v>2.019999999999996</v>
      </c>
      <c r="K706" s="27">
        <f t="shared" si="21"/>
        <v>57.05</v>
      </c>
      <c r="L706" s="22" t="str">
        <f>IF(VLOOKUP($B706,[1]Q3!$B:$J,8,FALSE)="Sys Lim",_xlfn.LET(_xlpm.x,_xlfn.XLOOKUP($B706,[1]Q3!$B:$B,[1]Q3!$J:$J),IF(_xlpm.x="","",_xlpm.x)),"")</f>
        <v/>
      </c>
    </row>
    <row r="707" spans="1:12" ht="13.8" x14ac:dyDescent="0.3">
      <c r="A707" s="38" t="s">
        <v>2083</v>
      </c>
      <c r="B707" s="25" t="s">
        <v>580</v>
      </c>
      <c r="C707" s="22" t="s">
        <v>581</v>
      </c>
      <c r="D707" s="21">
        <v>42736</v>
      </c>
      <c r="E707" s="25" t="s">
        <v>2</v>
      </c>
      <c r="F707" s="26">
        <v>9</v>
      </c>
      <c r="G707" s="25">
        <v>0</v>
      </c>
      <c r="H707" s="27">
        <v>70.77</v>
      </c>
      <c r="I707" s="27">
        <f>_xlfn.XLOOKUP($B707,[1]Q3!$B:$B,[1]Q3!$L:$L)</f>
        <v>73.77</v>
      </c>
      <c r="J707" s="27">
        <f t="shared" ref="J707:J770" si="22">IF($N$1=D707,"NEW",IF(OR(ISTEXT(I707),I707="-"),"-",I707-H707))</f>
        <v>3</v>
      </c>
      <c r="K707" s="27">
        <f t="shared" ref="K707:K770" si="23">IF(ISERROR(I707),H707,IF(OR(J707="-",J707=0),H707,IF(ISNUMBER(L707),I707/L707,I707)))</f>
        <v>73.77</v>
      </c>
      <c r="L707" s="22" t="str">
        <f>IF(VLOOKUP($B707,[1]Q3!$B:$J,8,FALSE)="Sys Lim",_xlfn.LET(_xlpm.x,_xlfn.XLOOKUP($B707,[1]Q3!$B:$B,[1]Q3!$J:$J),IF(_xlpm.x="","",_xlpm.x)),"")</f>
        <v/>
      </c>
    </row>
    <row r="708" spans="1:12" ht="13.8" x14ac:dyDescent="0.3">
      <c r="A708" s="38" t="s">
        <v>2083</v>
      </c>
      <c r="B708" s="25" t="s">
        <v>582</v>
      </c>
      <c r="C708" s="22" t="s">
        <v>583</v>
      </c>
      <c r="D708" s="21">
        <v>31413</v>
      </c>
      <c r="E708" s="25" t="s">
        <v>2</v>
      </c>
      <c r="F708" s="26">
        <v>9</v>
      </c>
      <c r="G708" s="25" t="s">
        <v>2076</v>
      </c>
      <c r="H708" s="27">
        <v>24.75</v>
      </c>
      <c r="I708" s="27">
        <f>_xlfn.XLOOKUP($B708,[1]Q3!$B:$B,[1]Q3!$L:$L)</f>
        <v>28.81</v>
      </c>
      <c r="J708" s="27">
        <f t="shared" si="22"/>
        <v>4.0599999999999987</v>
      </c>
      <c r="K708" s="27">
        <f t="shared" si="23"/>
        <v>28.81</v>
      </c>
      <c r="L708" s="22" t="str">
        <f>IF(VLOOKUP($B708,[1]Q3!$B:$J,8,FALSE)="Sys Lim",_xlfn.LET(_xlpm.x,_xlfn.XLOOKUP($B708,[1]Q3!$B:$B,[1]Q3!$J:$J),IF(_xlpm.x="","",_xlpm.x)),"")</f>
        <v/>
      </c>
    </row>
    <row r="709" spans="1:12" ht="13.8" x14ac:dyDescent="0.3">
      <c r="A709" s="38" t="s">
        <v>2083</v>
      </c>
      <c r="B709" s="25" t="s">
        <v>584</v>
      </c>
      <c r="C709" s="22" t="s">
        <v>585</v>
      </c>
      <c r="D709" s="21">
        <v>43466</v>
      </c>
      <c r="E709" s="25" t="s">
        <v>2</v>
      </c>
      <c r="F709" s="26">
        <v>9</v>
      </c>
      <c r="G709" s="25">
        <v>0</v>
      </c>
      <c r="H709" s="27">
        <v>261.2</v>
      </c>
      <c r="I709" s="27">
        <f>_xlfn.XLOOKUP($B709,[1]Q3!$B:$B,[1]Q3!$L:$L)</f>
        <v>272.89</v>
      </c>
      <c r="J709" s="27">
        <f t="shared" si="22"/>
        <v>11.689999999999998</v>
      </c>
      <c r="K709" s="27">
        <f t="shared" si="23"/>
        <v>272.89</v>
      </c>
      <c r="L709" s="22" t="str">
        <f>IF(VLOOKUP($B709,[1]Q3!$B:$J,8,FALSE)="Sys Lim",_xlfn.LET(_xlpm.x,_xlfn.XLOOKUP($B709,[1]Q3!$B:$B,[1]Q3!$J:$J),IF(_xlpm.x="","",_xlpm.x)),"")</f>
        <v/>
      </c>
    </row>
    <row r="710" spans="1:12" ht="13.8" x14ac:dyDescent="0.3">
      <c r="A710" s="38" t="s">
        <v>2083</v>
      </c>
      <c r="B710" s="25" t="s">
        <v>586</v>
      </c>
      <c r="C710" s="22" t="s">
        <v>587</v>
      </c>
      <c r="D710" s="21">
        <v>40179</v>
      </c>
      <c r="E710" s="25" t="s">
        <v>2</v>
      </c>
      <c r="F710" s="26">
        <v>30</v>
      </c>
      <c r="G710" s="25" t="s">
        <v>2076</v>
      </c>
      <c r="H710" s="27">
        <v>4.46</v>
      </c>
      <c r="I710" s="27">
        <f>_xlfn.XLOOKUP($B710,[1]Q3!$B:$B,[1]Q3!$L:$L)</f>
        <v>4.4800000000000004</v>
      </c>
      <c r="J710" s="27">
        <f t="shared" si="22"/>
        <v>2.0000000000000462E-2</v>
      </c>
      <c r="K710" s="27">
        <f t="shared" si="23"/>
        <v>4.4800000000000004</v>
      </c>
      <c r="L710" s="22" t="str">
        <f>IF(VLOOKUP($B710,[1]Q3!$B:$J,8,FALSE)="Sys Lim",_xlfn.LET(_xlpm.x,_xlfn.XLOOKUP($B710,[1]Q3!$B:$B,[1]Q3!$J:$J),IF(_xlpm.x="","",_xlpm.x)),"")</f>
        <v/>
      </c>
    </row>
    <row r="711" spans="1:12" ht="13.8" x14ac:dyDescent="0.3">
      <c r="A711" s="38" t="s">
        <v>2083</v>
      </c>
      <c r="B711" s="25" t="s">
        <v>1868</v>
      </c>
      <c r="C711" s="22" t="s">
        <v>1869</v>
      </c>
      <c r="D711" s="21">
        <v>45748</v>
      </c>
      <c r="E711" s="25" t="s">
        <v>2</v>
      </c>
      <c r="F711" s="26">
        <v>9</v>
      </c>
      <c r="G711" s="25">
        <v>0</v>
      </c>
      <c r="H711" s="27">
        <v>12.1</v>
      </c>
      <c r="I711" s="27">
        <f>_xlfn.XLOOKUP($B711,[1]Q3!$B:$B,[1]Q3!$L:$L)</f>
        <v>12.83</v>
      </c>
      <c r="J711" s="27">
        <f t="shared" si="22"/>
        <v>0.73000000000000043</v>
      </c>
      <c r="K711" s="27">
        <f t="shared" si="23"/>
        <v>12.83</v>
      </c>
      <c r="L711" s="22" t="str">
        <f>IF(VLOOKUP($B711,[1]Q3!$B:$J,8,FALSE)="Sys Lim",_xlfn.LET(_xlpm.x,_xlfn.XLOOKUP($B711,[1]Q3!$B:$B,[1]Q3!$J:$J),IF(_xlpm.x="","",_xlpm.x)),"")</f>
        <v/>
      </c>
    </row>
    <row r="712" spans="1:12" ht="13.8" x14ac:dyDescent="0.3">
      <c r="A712" s="38" t="s">
        <v>2083</v>
      </c>
      <c r="B712" s="25" t="s">
        <v>588</v>
      </c>
      <c r="C712" s="22" t="s">
        <v>589</v>
      </c>
      <c r="D712" s="21">
        <v>40179</v>
      </c>
      <c r="E712" s="25" t="s">
        <v>2</v>
      </c>
      <c r="F712" s="26">
        <v>9</v>
      </c>
      <c r="G712" s="25">
        <v>0</v>
      </c>
      <c r="H712" s="27">
        <v>0.56000000000000005</v>
      </c>
      <c r="I712" s="27">
        <f>_xlfn.XLOOKUP($B712,[1]Q3!$B:$B,[1]Q3!$L:$L)</f>
        <v>0.46</v>
      </c>
      <c r="J712" s="27">
        <f t="shared" si="22"/>
        <v>-0.10000000000000003</v>
      </c>
      <c r="K712" s="27">
        <f t="shared" si="23"/>
        <v>0.46</v>
      </c>
      <c r="L712" s="22" t="str">
        <f>IF(VLOOKUP($B712,[1]Q3!$B:$J,8,FALSE)="Sys Lim",_xlfn.LET(_xlpm.x,_xlfn.XLOOKUP($B712,[1]Q3!$B:$B,[1]Q3!$J:$J),IF(_xlpm.x="","",_xlpm.x)),"")</f>
        <v/>
      </c>
    </row>
    <row r="713" spans="1:12" ht="13.8" x14ac:dyDescent="0.3">
      <c r="A713" s="38" t="s">
        <v>2083</v>
      </c>
      <c r="B713" s="28" t="s">
        <v>1932</v>
      </c>
      <c r="C713" s="29" t="s">
        <v>2008</v>
      </c>
      <c r="D713" s="21">
        <v>45292</v>
      </c>
      <c r="E713" s="28" t="s">
        <v>2</v>
      </c>
      <c r="F713" s="30">
        <v>9</v>
      </c>
      <c r="G713" s="25">
        <v>0</v>
      </c>
      <c r="H713" s="27">
        <v>50.61</v>
      </c>
      <c r="I713" s="27">
        <f>_xlfn.XLOOKUP($B713,[1]Q3!$B:$B,[1]Q3!$L:$L)</f>
        <v>46.29</v>
      </c>
      <c r="J713" s="27">
        <f t="shared" si="22"/>
        <v>-4.32</v>
      </c>
      <c r="K713" s="27">
        <f t="shared" si="23"/>
        <v>46.29</v>
      </c>
      <c r="L713" s="22" t="str">
        <f>IF(VLOOKUP($B713,[1]Q3!$B:$J,8,FALSE)="Sys Lim",_xlfn.LET(_xlpm.x,_xlfn.XLOOKUP($B713,[1]Q3!$B:$B,[1]Q3!$J:$J),IF(_xlpm.x="","",_xlpm.x)),"")</f>
        <v/>
      </c>
    </row>
    <row r="714" spans="1:12" ht="13.8" x14ac:dyDescent="0.3">
      <c r="A714" s="38" t="s">
        <v>2083</v>
      </c>
      <c r="B714" s="25" t="s">
        <v>590</v>
      </c>
      <c r="C714" s="22" t="s">
        <v>591</v>
      </c>
      <c r="D714" s="21">
        <v>43466</v>
      </c>
      <c r="E714" s="25" t="s">
        <v>2</v>
      </c>
      <c r="F714" s="26">
        <v>9</v>
      </c>
      <c r="G714" s="25">
        <v>0</v>
      </c>
      <c r="H714" s="27">
        <v>86.15</v>
      </c>
      <c r="I714" s="27">
        <f>_xlfn.XLOOKUP($B714,[1]Q3!$B:$B,[1]Q3!$L:$L)</f>
        <v>87.95</v>
      </c>
      <c r="J714" s="27">
        <f t="shared" si="22"/>
        <v>1.7999999999999972</v>
      </c>
      <c r="K714" s="27">
        <f t="shared" si="23"/>
        <v>87.95</v>
      </c>
      <c r="L714" s="22" t="str">
        <f>IF(VLOOKUP($B714,[1]Q3!$B:$J,8,FALSE)="Sys Lim",_xlfn.LET(_xlpm.x,_xlfn.XLOOKUP($B714,[1]Q3!$B:$B,[1]Q3!$J:$J),IF(_xlpm.x="","",_xlpm.x)),"")</f>
        <v/>
      </c>
    </row>
    <row r="715" spans="1:12" ht="13.8" x14ac:dyDescent="0.3">
      <c r="A715" s="38" t="s">
        <v>2083</v>
      </c>
      <c r="B715" s="25" t="s">
        <v>592</v>
      </c>
      <c r="C715" s="22" t="s">
        <v>593</v>
      </c>
      <c r="D715" s="21">
        <v>38718</v>
      </c>
      <c r="E715" s="25" t="s">
        <v>2</v>
      </c>
      <c r="F715" s="26" t="s">
        <v>1954</v>
      </c>
      <c r="G715" s="25">
        <v>0</v>
      </c>
      <c r="H715" s="27">
        <v>10.5</v>
      </c>
      <c r="I715" s="27">
        <f>_xlfn.XLOOKUP($B715,[1]Q3!$B:$B,[1]Q3!$L:$L)</f>
        <v>10.5</v>
      </c>
      <c r="J715" s="27">
        <f t="shared" si="22"/>
        <v>0</v>
      </c>
      <c r="K715" s="27">
        <f t="shared" si="23"/>
        <v>10.5</v>
      </c>
      <c r="L715" s="22" t="str">
        <f>IF(VLOOKUP($B715,[1]Q3!$B:$J,8,FALSE)="Sys Lim",_xlfn.LET(_xlpm.x,_xlfn.XLOOKUP($B715,[1]Q3!$B:$B,[1]Q3!$J:$J),IF(_xlpm.x="","",_xlpm.x)),"")</f>
        <v/>
      </c>
    </row>
    <row r="716" spans="1:12" ht="13.8" x14ac:dyDescent="0.3">
      <c r="A716" s="38" t="s">
        <v>2083</v>
      </c>
      <c r="B716" s="25" t="s">
        <v>950</v>
      </c>
      <c r="C716" s="22" t="s">
        <v>951</v>
      </c>
      <c r="D716" s="21">
        <v>42736</v>
      </c>
      <c r="E716" s="25" t="s">
        <v>2</v>
      </c>
      <c r="F716" s="26">
        <v>9</v>
      </c>
      <c r="G716" s="25">
        <v>0</v>
      </c>
      <c r="H716" s="27">
        <v>8.0399999999999991</v>
      </c>
      <c r="I716" s="27">
        <f>_xlfn.XLOOKUP($B716,[1]Q3!$B:$B,[1]Q3!$L:$L)</f>
        <v>8.19</v>
      </c>
      <c r="J716" s="27">
        <f t="shared" si="22"/>
        <v>0.15000000000000036</v>
      </c>
      <c r="K716" s="27">
        <f t="shared" si="23"/>
        <v>8.19</v>
      </c>
      <c r="L716" s="22" t="str">
        <f>IF(VLOOKUP($B716,[1]Q3!$B:$J,8,FALSE)="Sys Lim",_xlfn.LET(_xlpm.x,_xlfn.XLOOKUP($B716,[1]Q3!$B:$B,[1]Q3!$J:$J),IF(_xlpm.x="","",_xlpm.x)),"")</f>
        <v/>
      </c>
    </row>
    <row r="717" spans="1:12" ht="13.8" x14ac:dyDescent="0.3">
      <c r="A717" s="38" t="s">
        <v>2083</v>
      </c>
      <c r="B717" s="25" t="s">
        <v>594</v>
      </c>
      <c r="C717" s="22" t="s">
        <v>595</v>
      </c>
      <c r="D717" s="21">
        <v>44013</v>
      </c>
      <c r="E717" s="25" t="s">
        <v>2</v>
      </c>
      <c r="F717" s="26">
        <v>9</v>
      </c>
      <c r="G717" s="25" t="s">
        <v>2076</v>
      </c>
      <c r="H717" s="27">
        <v>36.71</v>
      </c>
      <c r="I717" s="27">
        <f>_xlfn.XLOOKUP($B717,[1]Q3!$B:$B,[1]Q3!$L:$L)</f>
        <v>36.659999999999997</v>
      </c>
      <c r="J717" s="27">
        <f t="shared" si="22"/>
        <v>-5.0000000000004263E-2</v>
      </c>
      <c r="K717" s="27">
        <f t="shared" si="23"/>
        <v>36.659999999999997</v>
      </c>
      <c r="L717" s="22" t="str">
        <f>IF(VLOOKUP($B717,[1]Q3!$B:$J,8,FALSE)="Sys Lim",_xlfn.LET(_xlpm.x,_xlfn.XLOOKUP($B717,[1]Q3!$B:$B,[1]Q3!$J:$J),IF(_xlpm.x="","",_xlpm.x)),"")</f>
        <v/>
      </c>
    </row>
    <row r="718" spans="1:12" ht="13.8" x14ac:dyDescent="0.3">
      <c r="A718" s="38" t="s">
        <v>2083</v>
      </c>
      <c r="B718" s="25" t="s">
        <v>596</v>
      </c>
      <c r="C718" s="22" t="s">
        <v>597</v>
      </c>
      <c r="D718" s="21">
        <v>37987</v>
      </c>
      <c r="E718" s="25" t="s">
        <v>2</v>
      </c>
      <c r="F718" s="26">
        <v>9</v>
      </c>
      <c r="G718" s="25" t="s">
        <v>2076</v>
      </c>
      <c r="H718" s="27">
        <v>1.77</v>
      </c>
      <c r="I718" s="27">
        <f>_xlfn.XLOOKUP($B718,[1]Q3!$B:$B,[1]Q3!$L:$L)</f>
        <v>1.99</v>
      </c>
      <c r="J718" s="27">
        <f t="shared" si="22"/>
        <v>0.21999999999999997</v>
      </c>
      <c r="K718" s="27">
        <f t="shared" si="23"/>
        <v>1.99</v>
      </c>
      <c r="L718" s="22" t="str">
        <f>IF(VLOOKUP($B718,[1]Q3!$B:$J,8,FALSE)="Sys Lim",_xlfn.LET(_xlpm.x,_xlfn.XLOOKUP($B718,[1]Q3!$B:$B,[1]Q3!$J:$J),IF(_xlpm.x="","",_xlpm.x)),"")</f>
        <v/>
      </c>
    </row>
    <row r="719" spans="1:12" ht="13.8" x14ac:dyDescent="0.3">
      <c r="A719" s="38" t="s">
        <v>2083</v>
      </c>
      <c r="B719" s="25" t="s">
        <v>598</v>
      </c>
      <c r="C719" s="22" t="s">
        <v>599</v>
      </c>
      <c r="D719" s="21">
        <v>40909</v>
      </c>
      <c r="E719" s="25" t="s">
        <v>2</v>
      </c>
      <c r="F719" s="26">
        <v>9</v>
      </c>
      <c r="G719" s="25" t="s">
        <v>2076</v>
      </c>
      <c r="H719" s="27">
        <v>76.760000000000005</v>
      </c>
      <c r="I719" s="27">
        <f>_xlfn.XLOOKUP($B719,[1]Q3!$B:$B,[1]Q3!$L:$L)</f>
        <v>59.98</v>
      </c>
      <c r="J719" s="27">
        <f t="shared" si="22"/>
        <v>-16.780000000000008</v>
      </c>
      <c r="K719" s="27">
        <f t="shared" si="23"/>
        <v>59.98</v>
      </c>
      <c r="L719" s="22" t="str">
        <f>IF(VLOOKUP($B719,[1]Q3!$B:$J,8,FALSE)="Sys Lim",_xlfn.LET(_xlpm.x,_xlfn.XLOOKUP($B719,[1]Q3!$B:$B,[1]Q3!$J:$J),IF(_xlpm.x="","",_xlpm.x)),"")</f>
        <v/>
      </c>
    </row>
    <row r="720" spans="1:12" ht="13.8" x14ac:dyDescent="0.3">
      <c r="A720" s="38" t="s">
        <v>2083</v>
      </c>
      <c r="B720" s="25" t="s">
        <v>600</v>
      </c>
      <c r="C720" s="22" t="s">
        <v>601</v>
      </c>
      <c r="D720" s="21">
        <v>31778</v>
      </c>
      <c r="E720" s="25" t="s">
        <v>2</v>
      </c>
      <c r="F720" s="26">
        <v>9</v>
      </c>
      <c r="G720" s="25" t="s">
        <v>2076</v>
      </c>
      <c r="H720" s="27">
        <v>0.9</v>
      </c>
      <c r="I720" s="27">
        <f>_xlfn.XLOOKUP($B720,[1]Q3!$B:$B,[1]Q3!$L:$L)</f>
        <v>1.02</v>
      </c>
      <c r="J720" s="27">
        <f t="shared" si="22"/>
        <v>0.12</v>
      </c>
      <c r="K720" s="27">
        <f t="shared" si="23"/>
        <v>1.02</v>
      </c>
      <c r="L720" s="22" t="str">
        <f>IF(VLOOKUP($B720,[1]Q3!$B:$J,8,FALSE)="Sys Lim",_xlfn.LET(_xlpm.x,_xlfn.XLOOKUP($B720,[1]Q3!$B:$B,[1]Q3!$J:$J),IF(_xlpm.x="","",_xlpm.x)),"")</f>
        <v/>
      </c>
    </row>
    <row r="721" spans="1:12" ht="13.8" x14ac:dyDescent="0.3">
      <c r="A721" s="38" t="s">
        <v>2083</v>
      </c>
      <c r="B721" s="25" t="s">
        <v>602</v>
      </c>
      <c r="C721" s="22" t="s">
        <v>603</v>
      </c>
      <c r="D721" s="21">
        <v>34335</v>
      </c>
      <c r="E721" s="25" t="s">
        <v>2</v>
      </c>
      <c r="F721" s="26">
        <v>9</v>
      </c>
      <c r="G721" s="25">
        <v>0</v>
      </c>
      <c r="H721" s="27">
        <v>217.73</v>
      </c>
      <c r="I721" s="27">
        <f>_xlfn.XLOOKUP($B721,[1]Q3!$B:$B,[1]Q3!$L:$L)</f>
        <v>206.3</v>
      </c>
      <c r="J721" s="27">
        <f t="shared" si="22"/>
        <v>-11.429999999999978</v>
      </c>
      <c r="K721" s="27">
        <f t="shared" si="23"/>
        <v>206.3</v>
      </c>
      <c r="L721" s="22" t="str">
        <f>IF(VLOOKUP($B721,[1]Q3!$B:$J,8,FALSE)="Sys Lim",_xlfn.LET(_xlpm.x,_xlfn.XLOOKUP($B721,[1]Q3!$B:$B,[1]Q3!$J:$J),IF(_xlpm.x="","",_xlpm.x)),"")</f>
        <v/>
      </c>
    </row>
    <row r="722" spans="1:12" ht="13.8" x14ac:dyDescent="0.3">
      <c r="A722" s="38" t="s">
        <v>2083</v>
      </c>
      <c r="B722" s="25" t="s">
        <v>604</v>
      </c>
      <c r="C722" s="22" t="s">
        <v>605</v>
      </c>
      <c r="D722" s="21">
        <v>30682</v>
      </c>
      <c r="E722" s="25" t="s">
        <v>2</v>
      </c>
      <c r="F722" s="26">
        <v>9</v>
      </c>
      <c r="G722" s="25" t="s">
        <v>2076</v>
      </c>
      <c r="H722" s="27">
        <v>2.06</v>
      </c>
      <c r="I722" s="27">
        <f>_xlfn.XLOOKUP($B722,[1]Q3!$B:$B,[1]Q3!$L:$L)</f>
        <v>2.02</v>
      </c>
      <c r="J722" s="27">
        <f t="shared" si="22"/>
        <v>-4.0000000000000036E-2</v>
      </c>
      <c r="K722" s="27">
        <f t="shared" si="23"/>
        <v>2.02</v>
      </c>
      <c r="L722" s="22" t="str">
        <f>IF(VLOOKUP($B722,[1]Q3!$B:$J,8,FALSE)="Sys Lim",_xlfn.LET(_xlpm.x,_xlfn.XLOOKUP($B722,[1]Q3!$B:$B,[1]Q3!$J:$J),IF(_xlpm.x="","",_xlpm.x)),"")</f>
        <v/>
      </c>
    </row>
    <row r="723" spans="1:12" ht="13.8" x14ac:dyDescent="0.3">
      <c r="A723" s="38" t="s">
        <v>2083</v>
      </c>
      <c r="B723" s="25" t="s">
        <v>1365</v>
      </c>
      <c r="C723" s="22" t="s">
        <v>1366</v>
      </c>
      <c r="D723" s="21">
        <v>45017</v>
      </c>
      <c r="E723" s="25" t="s">
        <v>2</v>
      </c>
      <c r="F723" s="26">
        <v>9</v>
      </c>
      <c r="G723" s="25" t="s">
        <v>2076</v>
      </c>
      <c r="H723" s="27">
        <v>5.29</v>
      </c>
      <c r="I723" s="27">
        <f>_xlfn.XLOOKUP($B723,[1]Q3!$B:$B,[1]Q3!$L:$L)</f>
        <v>10.51</v>
      </c>
      <c r="J723" s="27">
        <f t="shared" si="22"/>
        <v>5.22</v>
      </c>
      <c r="K723" s="27">
        <f t="shared" si="23"/>
        <v>10.51</v>
      </c>
      <c r="L723" s="22" t="str">
        <f>IF(VLOOKUP($B723,[1]Q3!$B:$J,8,FALSE)="Sys Lim",_xlfn.LET(_xlpm.x,_xlfn.XLOOKUP($B723,[1]Q3!$B:$B,[1]Q3!$J:$J),IF(_xlpm.x="","",_xlpm.x)),"")</f>
        <v/>
      </c>
    </row>
    <row r="724" spans="1:12" ht="27.6" x14ac:dyDescent="0.3">
      <c r="A724" s="38" t="s">
        <v>2084</v>
      </c>
      <c r="B724" s="25" t="s">
        <v>606</v>
      </c>
      <c r="C724" s="22" t="s">
        <v>607</v>
      </c>
      <c r="D724" s="21">
        <v>44013</v>
      </c>
      <c r="E724" s="25" t="s">
        <v>2</v>
      </c>
      <c r="F724" s="26">
        <v>9</v>
      </c>
      <c r="G724" s="25">
        <v>0</v>
      </c>
      <c r="H724" s="27">
        <v>38</v>
      </c>
      <c r="I724" s="27" t="e">
        <f>_xlfn.XLOOKUP($B724,[1]Q3!$B:$B,[1]Q3!$L:$L)</f>
        <v>#N/A</v>
      </c>
      <c r="J724" s="27" t="e">
        <f t="shared" si="22"/>
        <v>#N/A</v>
      </c>
      <c r="K724" s="27">
        <f t="shared" si="23"/>
        <v>38</v>
      </c>
      <c r="L724" s="22" t="e">
        <f>IF(VLOOKUP($B724,[1]Q3!$B:$J,8,FALSE)="Sys Lim",_xlfn.LET(_xlpm.x,_xlfn.XLOOKUP($B724,[1]Q3!$B:$B,[1]Q3!$J:$J),IF(_xlpm.x="","",_xlpm.x)),"")</f>
        <v>#N/A</v>
      </c>
    </row>
    <row r="725" spans="1:12" ht="13.8" x14ac:dyDescent="0.3">
      <c r="A725" s="38" t="s">
        <v>2083</v>
      </c>
      <c r="B725" s="25" t="s">
        <v>608</v>
      </c>
      <c r="C725" s="22" t="s">
        <v>609</v>
      </c>
      <c r="D725" s="21">
        <v>30682</v>
      </c>
      <c r="E725" s="25" t="s">
        <v>2</v>
      </c>
      <c r="F725" s="26">
        <v>9</v>
      </c>
      <c r="G725" s="25" t="s">
        <v>2076</v>
      </c>
      <c r="H725" s="27">
        <v>4250.97</v>
      </c>
      <c r="I725" s="27">
        <f>_xlfn.XLOOKUP($B725,[1]Q3!$B:$B,[1]Q3!$L:$L)</f>
        <v>4396.49</v>
      </c>
      <c r="J725" s="27">
        <f t="shared" si="22"/>
        <v>145.51999999999953</v>
      </c>
      <c r="K725" s="27">
        <f t="shared" si="23"/>
        <v>4396.49</v>
      </c>
      <c r="L725" s="22" t="str">
        <f>IF(VLOOKUP($B725,[1]Q3!$B:$J,8,FALSE)="Sys Lim",_xlfn.LET(_xlpm.x,_xlfn.XLOOKUP($B725,[1]Q3!$B:$B,[1]Q3!$J:$J),IF(_xlpm.x="","",_xlpm.x)),"")</f>
        <v/>
      </c>
    </row>
    <row r="726" spans="1:12" ht="13.8" x14ac:dyDescent="0.3">
      <c r="A726" s="38" t="s">
        <v>2083</v>
      </c>
      <c r="B726" s="25" t="s">
        <v>610</v>
      </c>
      <c r="C726" s="22" t="s">
        <v>611</v>
      </c>
      <c r="D726" s="21">
        <v>35796</v>
      </c>
      <c r="E726" s="25" t="s">
        <v>2</v>
      </c>
      <c r="F726" s="26">
        <v>9</v>
      </c>
      <c r="G726" s="25">
        <v>0</v>
      </c>
      <c r="H726" s="27">
        <v>3.24</v>
      </c>
      <c r="I726" s="27">
        <f>_xlfn.XLOOKUP($B726,[1]Q3!$B:$B,[1]Q3!$L:$L)</f>
        <v>2.88</v>
      </c>
      <c r="J726" s="27">
        <f t="shared" si="22"/>
        <v>-0.36000000000000032</v>
      </c>
      <c r="K726" s="27">
        <f t="shared" si="23"/>
        <v>2.88</v>
      </c>
      <c r="L726" s="22" t="str">
        <f>IF(VLOOKUP($B726,[1]Q3!$B:$J,8,FALSE)="Sys Lim",_xlfn.LET(_xlpm.x,_xlfn.XLOOKUP($B726,[1]Q3!$B:$B,[1]Q3!$J:$J),IF(_xlpm.x="","",_xlpm.x)),"")</f>
        <v/>
      </c>
    </row>
    <row r="727" spans="1:12" ht="13.8" x14ac:dyDescent="0.3">
      <c r="A727" s="38" t="s">
        <v>2083</v>
      </c>
      <c r="B727" s="25" t="s">
        <v>612</v>
      </c>
      <c r="C727" s="22" t="s">
        <v>613</v>
      </c>
      <c r="D727" s="21">
        <v>33239</v>
      </c>
      <c r="E727" s="25">
        <v>1</v>
      </c>
      <c r="F727" s="26">
        <v>9</v>
      </c>
      <c r="G727" s="25" t="s">
        <v>2076</v>
      </c>
      <c r="H727" s="27">
        <v>1154.5999999999999</v>
      </c>
      <c r="I727" s="27">
        <f>_xlfn.XLOOKUP($B727,[1]Q3!$B:$B,[1]Q3!$L:$L)</f>
        <v>1152.45</v>
      </c>
      <c r="J727" s="27">
        <f t="shared" si="22"/>
        <v>-2.1499999999998636</v>
      </c>
      <c r="K727" s="27">
        <f t="shared" si="23"/>
        <v>1152.45</v>
      </c>
      <c r="L727" s="22" t="str">
        <f>IF(VLOOKUP($B727,[1]Q3!$B:$J,8,FALSE)="Sys Lim",_xlfn.LET(_xlpm.x,_xlfn.XLOOKUP($B727,[1]Q3!$B:$B,[1]Q3!$J:$J),IF(_xlpm.x="","",_xlpm.x)),"")</f>
        <v/>
      </c>
    </row>
    <row r="728" spans="1:12" ht="13.8" x14ac:dyDescent="0.3">
      <c r="A728" s="38" t="s">
        <v>2083</v>
      </c>
      <c r="B728" s="25" t="s">
        <v>952</v>
      </c>
      <c r="C728" s="22" t="s">
        <v>953</v>
      </c>
      <c r="D728" s="21">
        <v>43101</v>
      </c>
      <c r="E728" s="25" t="s">
        <v>2</v>
      </c>
      <c r="F728" s="26">
        <v>9</v>
      </c>
      <c r="G728" s="25" t="s">
        <v>2076</v>
      </c>
      <c r="H728" s="27">
        <v>240.17</v>
      </c>
      <c r="I728" s="27">
        <f>_xlfn.XLOOKUP($B728,[1]Q3!$B:$B,[1]Q3!$L:$L)</f>
        <v>247.37</v>
      </c>
      <c r="J728" s="27">
        <f t="shared" si="22"/>
        <v>7.2000000000000171</v>
      </c>
      <c r="K728" s="27">
        <f t="shared" si="23"/>
        <v>247.37</v>
      </c>
      <c r="L728" s="22" t="str">
        <f>IF(VLOOKUP($B728,[1]Q3!$B:$J,8,FALSE)="Sys Lim",_xlfn.LET(_xlpm.x,_xlfn.XLOOKUP($B728,[1]Q3!$B:$B,[1]Q3!$J:$J),IF(_xlpm.x="","",_xlpm.x)),"")</f>
        <v/>
      </c>
    </row>
    <row r="729" spans="1:12" ht="13.8" x14ac:dyDescent="0.3">
      <c r="A729" s="38" t="s">
        <v>2083</v>
      </c>
      <c r="B729" s="25" t="s">
        <v>614</v>
      </c>
      <c r="C729" s="22" t="s">
        <v>615</v>
      </c>
      <c r="D729" s="21">
        <v>43739</v>
      </c>
      <c r="E729" s="25" t="s">
        <v>2</v>
      </c>
      <c r="F729" s="26">
        <v>9</v>
      </c>
      <c r="G729" s="25" t="s">
        <v>2076</v>
      </c>
      <c r="H729" s="27">
        <v>253.47</v>
      </c>
      <c r="I729" s="27">
        <f>_xlfn.XLOOKUP($B729,[1]Q3!$B:$B,[1]Q3!$L:$L)</f>
        <v>258.54000000000002</v>
      </c>
      <c r="J729" s="27">
        <f t="shared" si="22"/>
        <v>5.0700000000000216</v>
      </c>
      <c r="K729" s="27">
        <f t="shared" si="23"/>
        <v>258.54000000000002</v>
      </c>
      <c r="L729" s="22" t="str">
        <f>IF(VLOOKUP($B729,[1]Q3!$B:$J,8,FALSE)="Sys Lim",_xlfn.LET(_xlpm.x,_xlfn.XLOOKUP($B729,[1]Q3!$B:$B,[1]Q3!$J:$J),IF(_xlpm.x="","",_xlpm.x)),"")</f>
        <v/>
      </c>
    </row>
    <row r="730" spans="1:12" ht="13.8" x14ac:dyDescent="0.3">
      <c r="A730" s="38" t="s">
        <v>2083</v>
      </c>
      <c r="B730" s="25" t="s">
        <v>616</v>
      </c>
      <c r="C730" s="22" t="s">
        <v>617</v>
      </c>
      <c r="D730" s="21">
        <v>42736</v>
      </c>
      <c r="E730" s="25" t="s">
        <v>2</v>
      </c>
      <c r="F730" s="26">
        <v>9</v>
      </c>
      <c r="G730" s="25">
        <v>0</v>
      </c>
      <c r="H730" s="27">
        <v>66.37</v>
      </c>
      <c r="I730" s="27">
        <f>_xlfn.XLOOKUP($B730,[1]Q3!$B:$B,[1]Q3!$L:$L)</f>
        <v>65.86</v>
      </c>
      <c r="J730" s="27">
        <f t="shared" si="22"/>
        <v>-0.51000000000000512</v>
      </c>
      <c r="K730" s="27">
        <f t="shared" si="23"/>
        <v>65.86</v>
      </c>
      <c r="L730" s="22" t="str">
        <f>IF(VLOOKUP($B730,[1]Q3!$B:$J,8,FALSE)="Sys Lim",_xlfn.LET(_xlpm.x,_xlfn.XLOOKUP($B730,[1]Q3!$B:$B,[1]Q3!$J:$J),IF(_xlpm.x="","",_xlpm.x)),"")</f>
        <v/>
      </c>
    </row>
    <row r="731" spans="1:12" ht="13.8" x14ac:dyDescent="0.3">
      <c r="A731" s="38" t="s">
        <v>2083</v>
      </c>
      <c r="B731" s="25" t="s">
        <v>618</v>
      </c>
      <c r="C731" s="22" t="s">
        <v>619</v>
      </c>
      <c r="D731" s="21">
        <v>35796</v>
      </c>
      <c r="E731" s="25" t="s">
        <v>2</v>
      </c>
      <c r="F731" s="26">
        <v>9</v>
      </c>
      <c r="G731" s="25">
        <v>0</v>
      </c>
      <c r="H731" s="27">
        <v>1.53</v>
      </c>
      <c r="I731" s="27">
        <f>_xlfn.XLOOKUP($B731,[1]Q3!$B:$B,[1]Q3!$L:$L)</f>
        <v>1.85</v>
      </c>
      <c r="J731" s="27">
        <f t="shared" si="22"/>
        <v>0.32000000000000006</v>
      </c>
      <c r="K731" s="27">
        <f t="shared" si="23"/>
        <v>1.85</v>
      </c>
      <c r="L731" s="22" t="str">
        <f>IF(VLOOKUP($B731,[1]Q3!$B:$J,8,FALSE)="Sys Lim",_xlfn.LET(_xlpm.x,_xlfn.XLOOKUP($B731,[1]Q3!$B:$B,[1]Q3!$J:$J),IF(_xlpm.x="","",_xlpm.x)),"")</f>
        <v/>
      </c>
    </row>
    <row r="732" spans="1:12" ht="13.8" x14ac:dyDescent="0.3">
      <c r="A732" s="38" t="s">
        <v>2083</v>
      </c>
      <c r="B732" s="25" t="s">
        <v>620</v>
      </c>
      <c r="C732" s="22" t="s">
        <v>621</v>
      </c>
      <c r="D732" s="21">
        <v>39814</v>
      </c>
      <c r="E732" s="25" t="s">
        <v>2</v>
      </c>
      <c r="F732" s="26">
        <v>9</v>
      </c>
      <c r="G732" s="25" t="s">
        <v>2077</v>
      </c>
      <c r="H732" s="27">
        <v>139.75</v>
      </c>
      <c r="I732" s="27">
        <f>_xlfn.XLOOKUP($B732,[1]Q3!$B:$B,[1]Q3!$L:$L)</f>
        <v>139.75</v>
      </c>
      <c r="J732" s="27">
        <f t="shared" si="22"/>
        <v>0</v>
      </c>
      <c r="K732" s="27">
        <f t="shared" si="23"/>
        <v>139.75</v>
      </c>
      <c r="L732" s="22" t="str">
        <f>IF(VLOOKUP($B732,[1]Q3!$B:$J,8,FALSE)="Sys Lim",_xlfn.LET(_xlpm.x,_xlfn.XLOOKUP($B732,[1]Q3!$B:$B,[1]Q3!$J:$J),IF(_xlpm.x="","",_xlpm.x)),"")</f>
        <v/>
      </c>
    </row>
    <row r="733" spans="1:12" ht="13.8" x14ac:dyDescent="0.3">
      <c r="A733" s="38" t="s">
        <v>2083</v>
      </c>
      <c r="B733" s="25" t="s">
        <v>622</v>
      </c>
      <c r="C733" s="22" t="s">
        <v>623</v>
      </c>
      <c r="D733" s="21">
        <v>32874</v>
      </c>
      <c r="E733" s="25" t="s">
        <v>2</v>
      </c>
      <c r="F733" s="26">
        <v>9</v>
      </c>
      <c r="G733" s="25" t="s">
        <v>2076</v>
      </c>
      <c r="H733" s="27">
        <v>24.68</v>
      </c>
      <c r="I733" s="27">
        <f>_xlfn.XLOOKUP($B733,[1]Q3!$B:$B,[1]Q3!$L:$L)</f>
        <v>27.61</v>
      </c>
      <c r="J733" s="27">
        <f t="shared" si="22"/>
        <v>2.9299999999999997</v>
      </c>
      <c r="K733" s="27">
        <f t="shared" si="23"/>
        <v>27.61</v>
      </c>
      <c r="L733" s="22" t="str">
        <f>IF(VLOOKUP($B733,[1]Q3!$B:$J,8,FALSE)="Sys Lim",_xlfn.LET(_xlpm.x,_xlfn.XLOOKUP($B733,[1]Q3!$B:$B,[1]Q3!$J:$J),IF(_xlpm.x="","",_xlpm.x)),"")</f>
        <v/>
      </c>
    </row>
    <row r="734" spans="1:12" ht="13.8" x14ac:dyDescent="0.3">
      <c r="A734" s="38" t="s">
        <v>2083</v>
      </c>
      <c r="B734" s="25" t="s">
        <v>624</v>
      </c>
      <c r="C734" s="22" t="s">
        <v>625</v>
      </c>
      <c r="D734" s="21">
        <v>32874</v>
      </c>
      <c r="E734" s="25" t="s">
        <v>2</v>
      </c>
      <c r="F734" s="26">
        <v>9</v>
      </c>
      <c r="G734" s="25" t="s">
        <v>2076</v>
      </c>
      <c r="H734" s="27">
        <v>1.33</v>
      </c>
      <c r="I734" s="27">
        <f>_xlfn.XLOOKUP($B734,[1]Q3!$B:$B,[1]Q3!$L:$L)</f>
        <v>1.31</v>
      </c>
      <c r="J734" s="27">
        <f t="shared" si="22"/>
        <v>-2.0000000000000018E-2</v>
      </c>
      <c r="K734" s="27">
        <f t="shared" si="23"/>
        <v>1.31</v>
      </c>
      <c r="L734" s="22" t="str">
        <f>IF(VLOOKUP($B734,[1]Q3!$B:$J,8,FALSE)="Sys Lim",_xlfn.LET(_xlpm.x,_xlfn.XLOOKUP($B734,[1]Q3!$B:$B,[1]Q3!$J:$J),IF(_xlpm.x="","",_xlpm.x)),"")</f>
        <v/>
      </c>
    </row>
    <row r="735" spans="1:12" ht="13.8" x14ac:dyDescent="0.3">
      <c r="A735" s="38" t="s">
        <v>2083</v>
      </c>
      <c r="B735" s="25" t="s">
        <v>626</v>
      </c>
      <c r="C735" s="22" t="s">
        <v>627</v>
      </c>
      <c r="D735" s="21">
        <v>43739</v>
      </c>
      <c r="E735" s="25" t="s">
        <v>2</v>
      </c>
      <c r="F735" s="26">
        <v>9</v>
      </c>
      <c r="G735" s="25" t="s">
        <v>2076</v>
      </c>
      <c r="H735" s="27">
        <v>384.14</v>
      </c>
      <c r="I735" s="27">
        <f>_xlfn.XLOOKUP($B735,[1]Q3!$B:$B,[1]Q3!$L:$L)</f>
        <v>392.78</v>
      </c>
      <c r="J735" s="27">
        <f t="shared" si="22"/>
        <v>8.6399999999999864</v>
      </c>
      <c r="K735" s="27">
        <f t="shared" si="23"/>
        <v>392.78</v>
      </c>
      <c r="L735" s="22" t="str">
        <f>IF(VLOOKUP($B735,[1]Q3!$B:$J,8,FALSE)="Sys Lim",_xlfn.LET(_xlpm.x,_xlfn.XLOOKUP($B735,[1]Q3!$B:$B,[1]Q3!$J:$J),IF(_xlpm.x="","",_xlpm.x)),"")</f>
        <v/>
      </c>
    </row>
    <row r="736" spans="1:12" ht="27.6" x14ac:dyDescent="0.3">
      <c r="A736" s="38" t="s">
        <v>2084</v>
      </c>
      <c r="B736" s="25" t="s">
        <v>628</v>
      </c>
      <c r="C736" s="22" t="s">
        <v>629</v>
      </c>
      <c r="D736" s="21">
        <v>33970</v>
      </c>
      <c r="E736" s="25" t="s">
        <v>2</v>
      </c>
      <c r="F736" s="26">
        <v>30</v>
      </c>
      <c r="G736" s="25" t="s">
        <v>2076</v>
      </c>
      <c r="H736" s="27">
        <v>32.57</v>
      </c>
      <c r="I736" s="27" t="e">
        <f>_xlfn.XLOOKUP($B736,[1]Q3!$B:$B,[1]Q3!$L:$L)</f>
        <v>#N/A</v>
      </c>
      <c r="J736" s="27" t="e">
        <f t="shared" si="22"/>
        <v>#N/A</v>
      </c>
      <c r="K736" s="27">
        <f t="shared" si="23"/>
        <v>32.57</v>
      </c>
      <c r="L736" s="22" t="e">
        <f>IF(VLOOKUP($B736,[1]Q3!$B:$J,8,FALSE)="Sys Lim",_xlfn.LET(_xlpm.x,_xlfn.XLOOKUP($B736,[1]Q3!$B:$B,[1]Q3!$J:$J),IF(_xlpm.x="","",_xlpm.x)),"")</f>
        <v>#N/A</v>
      </c>
    </row>
    <row r="737" spans="1:12" ht="13.8" x14ac:dyDescent="0.3">
      <c r="A737" s="38" t="s">
        <v>2083</v>
      </c>
      <c r="B737" s="25" t="s">
        <v>630</v>
      </c>
      <c r="C737" s="22" t="s">
        <v>1178</v>
      </c>
      <c r="D737" s="21">
        <v>33239</v>
      </c>
      <c r="E737" s="25" t="s">
        <v>2</v>
      </c>
      <c r="F737" s="26">
        <v>30</v>
      </c>
      <c r="G737" s="25">
        <v>0</v>
      </c>
      <c r="H737" s="27">
        <v>176.2</v>
      </c>
      <c r="I737" s="27">
        <f>_xlfn.XLOOKUP($B737,[1]Q3!$B:$B,[1]Q3!$L:$L)</f>
        <v>160.34</v>
      </c>
      <c r="J737" s="27">
        <f t="shared" si="22"/>
        <v>-15.859999999999985</v>
      </c>
      <c r="K737" s="27">
        <f t="shared" si="23"/>
        <v>160.34</v>
      </c>
      <c r="L737" s="22" t="str">
        <f>IF(VLOOKUP($B737,[1]Q3!$B:$J,8,FALSE)="Sys Lim",_xlfn.LET(_xlpm.x,_xlfn.XLOOKUP($B737,[1]Q3!$B:$B,[1]Q3!$J:$J),IF(_xlpm.x="","",_xlpm.x)),"")</f>
        <v/>
      </c>
    </row>
    <row r="738" spans="1:12" ht="27.6" x14ac:dyDescent="0.3">
      <c r="A738" s="38" t="s">
        <v>2084</v>
      </c>
      <c r="B738" s="25" t="s">
        <v>1069</v>
      </c>
      <c r="C738" s="22" t="s">
        <v>1070</v>
      </c>
      <c r="D738" s="21">
        <v>36892</v>
      </c>
      <c r="E738" s="25">
        <v>1</v>
      </c>
      <c r="F738" s="26">
        <v>9</v>
      </c>
      <c r="G738" s="25">
        <v>0</v>
      </c>
      <c r="H738" s="27">
        <v>4528.8100000000004</v>
      </c>
      <c r="I738" s="27" t="e">
        <f>_xlfn.XLOOKUP($B738,[1]Q3!$B:$B,[1]Q3!$L:$L)</f>
        <v>#N/A</v>
      </c>
      <c r="J738" s="27" t="e">
        <f t="shared" si="22"/>
        <v>#N/A</v>
      </c>
      <c r="K738" s="27">
        <f t="shared" si="23"/>
        <v>4528.8100000000004</v>
      </c>
      <c r="L738" s="22" t="e">
        <f>IF(VLOOKUP($B738,[1]Q3!$B:$J,8,FALSE)="Sys Lim",_xlfn.LET(_xlpm.x,_xlfn.XLOOKUP($B738,[1]Q3!$B:$B,[1]Q3!$J:$J),IF(_xlpm.x="","",_xlpm.x)),"")</f>
        <v>#N/A</v>
      </c>
    </row>
    <row r="739" spans="1:12" ht="13.8" x14ac:dyDescent="0.3">
      <c r="A739" s="38" t="s">
        <v>2083</v>
      </c>
      <c r="B739" s="25" t="s">
        <v>631</v>
      </c>
      <c r="C739" s="22" t="s">
        <v>632</v>
      </c>
      <c r="D739" s="21">
        <v>44197</v>
      </c>
      <c r="E739" s="25" t="s">
        <v>2</v>
      </c>
      <c r="F739" s="26">
        <v>9</v>
      </c>
      <c r="G739" s="25" t="s">
        <v>2076</v>
      </c>
      <c r="H739" s="27">
        <v>212.1</v>
      </c>
      <c r="I739" s="27">
        <f>_xlfn.XLOOKUP($B739,[1]Q3!$B:$B,[1]Q3!$L:$L)</f>
        <v>215.95</v>
      </c>
      <c r="J739" s="27">
        <f t="shared" si="22"/>
        <v>3.8499999999999943</v>
      </c>
      <c r="K739" s="27">
        <f t="shared" si="23"/>
        <v>215.95</v>
      </c>
      <c r="L739" s="22" t="str">
        <f>IF(VLOOKUP($B739,[1]Q3!$B:$J,8,FALSE)="Sys Lim",_xlfn.LET(_xlpm.x,_xlfn.XLOOKUP($B739,[1]Q3!$B:$B,[1]Q3!$J:$J),IF(_xlpm.x="","",_xlpm.x)),"")</f>
        <v/>
      </c>
    </row>
    <row r="740" spans="1:12" ht="27.6" x14ac:dyDescent="0.3">
      <c r="A740" s="38" t="s">
        <v>2084</v>
      </c>
      <c r="B740" s="25" t="s">
        <v>954</v>
      </c>
      <c r="C740" s="22" t="s">
        <v>2009</v>
      </c>
      <c r="D740" s="21">
        <v>38718</v>
      </c>
      <c r="E740" s="25">
        <v>1</v>
      </c>
      <c r="F740" s="26">
        <v>9</v>
      </c>
      <c r="G740" s="25">
        <v>0</v>
      </c>
      <c r="H740" s="27">
        <v>5166.29</v>
      </c>
      <c r="I740" s="27" t="e">
        <f>_xlfn.XLOOKUP($B740,[1]Q3!$B:$B,[1]Q3!$L:$L)</f>
        <v>#N/A</v>
      </c>
      <c r="J740" s="27" t="e">
        <f t="shared" si="22"/>
        <v>#N/A</v>
      </c>
      <c r="K740" s="27">
        <f t="shared" si="23"/>
        <v>5166.29</v>
      </c>
      <c r="L740" s="22" t="e">
        <f>IF(VLOOKUP($B740,[1]Q3!$B:$J,8,FALSE)="Sys Lim",_xlfn.LET(_xlpm.x,_xlfn.XLOOKUP($B740,[1]Q3!$B:$B,[1]Q3!$J:$J),IF(_xlpm.x="","",_xlpm.x)),"")</f>
        <v>#N/A</v>
      </c>
    </row>
    <row r="741" spans="1:12" ht="13.8" x14ac:dyDescent="0.3">
      <c r="A741" s="38" t="s">
        <v>2083</v>
      </c>
      <c r="B741" s="25" t="s">
        <v>633</v>
      </c>
      <c r="C741" s="22" t="s">
        <v>2010</v>
      </c>
      <c r="D741" s="21">
        <v>39448</v>
      </c>
      <c r="E741" s="25">
        <v>1</v>
      </c>
      <c r="F741" s="26">
        <v>9</v>
      </c>
      <c r="G741" s="25">
        <v>0</v>
      </c>
      <c r="H741" s="27">
        <v>41173.43</v>
      </c>
      <c r="I741" s="27">
        <f>_xlfn.XLOOKUP($B741,[1]Q3!$B:$B,[1]Q3!$L:$L)</f>
        <v>37491.97</v>
      </c>
      <c r="J741" s="27">
        <f t="shared" si="22"/>
        <v>-3681.4599999999991</v>
      </c>
      <c r="K741" s="27">
        <f t="shared" si="23"/>
        <v>37491.97</v>
      </c>
      <c r="L741" s="22" t="str">
        <f>IF(VLOOKUP($B741,[1]Q3!$B:$J,8,FALSE)="Sys Lim",_xlfn.LET(_xlpm.x,_xlfn.XLOOKUP($B741,[1]Q3!$B:$B,[1]Q3!$J:$J),IF(_xlpm.x="","",_xlpm.x)),"")</f>
        <v/>
      </c>
    </row>
    <row r="742" spans="1:12" ht="13.8" x14ac:dyDescent="0.3">
      <c r="A742" s="38" t="s">
        <v>2083</v>
      </c>
      <c r="B742" s="25" t="s">
        <v>634</v>
      </c>
      <c r="C742" s="22" t="s">
        <v>635</v>
      </c>
      <c r="D742" s="21">
        <v>44105</v>
      </c>
      <c r="E742" s="25" t="s">
        <v>2</v>
      </c>
      <c r="F742" s="26">
        <v>9</v>
      </c>
      <c r="G742" s="25">
        <v>0</v>
      </c>
      <c r="H742" s="27">
        <v>83.58</v>
      </c>
      <c r="I742" s="27">
        <f>_xlfn.XLOOKUP($B742,[1]Q3!$B:$B,[1]Q3!$L:$L)</f>
        <v>88.16</v>
      </c>
      <c r="J742" s="27">
        <f t="shared" si="22"/>
        <v>4.5799999999999983</v>
      </c>
      <c r="K742" s="27">
        <f t="shared" si="23"/>
        <v>88.16</v>
      </c>
      <c r="L742" s="22" t="str">
        <f>IF(VLOOKUP($B742,[1]Q3!$B:$J,8,FALSE)="Sys Lim",_xlfn.LET(_xlpm.x,_xlfn.XLOOKUP($B742,[1]Q3!$B:$B,[1]Q3!$J:$J),IF(_xlpm.x="","",_xlpm.x)),"")</f>
        <v/>
      </c>
    </row>
    <row r="743" spans="1:12" ht="13.8" x14ac:dyDescent="0.3">
      <c r="A743" s="38" t="s">
        <v>2083</v>
      </c>
      <c r="B743" s="25" t="s">
        <v>636</v>
      </c>
      <c r="C743" s="22" t="s">
        <v>637</v>
      </c>
      <c r="D743" s="21">
        <v>40909</v>
      </c>
      <c r="E743" s="25" t="s">
        <v>2</v>
      </c>
      <c r="F743" s="26">
        <v>9</v>
      </c>
      <c r="G743" s="25">
        <v>0</v>
      </c>
      <c r="H743" s="27">
        <v>187.17</v>
      </c>
      <c r="I743" s="27">
        <f>_xlfn.XLOOKUP($B743,[1]Q3!$B:$B,[1]Q3!$L:$L)</f>
        <v>190.43</v>
      </c>
      <c r="J743" s="27">
        <f t="shared" si="22"/>
        <v>3.2600000000000193</v>
      </c>
      <c r="K743" s="27">
        <f t="shared" si="23"/>
        <v>190.43</v>
      </c>
      <c r="L743" s="22" t="str">
        <f>IF(VLOOKUP($B743,[1]Q3!$B:$J,8,FALSE)="Sys Lim",_xlfn.LET(_xlpm.x,_xlfn.XLOOKUP($B743,[1]Q3!$B:$B,[1]Q3!$J:$J),IF(_xlpm.x="","",_xlpm.x)),"")</f>
        <v/>
      </c>
    </row>
    <row r="744" spans="1:12" ht="13.8" x14ac:dyDescent="0.3">
      <c r="A744" s="38" t="s">
        <v>2083</v>
      </c>
      <c r="B744" s="28" t="s">
        <v>955</v>
      </c>
      <c r="C744" s="29" t="s">
        <v>956</v>
      </c>
      <c r="D744" s="21">
        <v>43466</v>
      </c>
      <c r="E744" s="28" t="s">
        <v>2</v>
      </c>
      <c r="F744" s="30">
        <v>9</v>
      </c>
      <c r="G744" s="25">
        <v>0</v>
      </c>
      <c r="H744" s="27">
        <v>2816.77</v>
      </c>
      <c r="I744" s="27">
        <f>_xlfn.XLOOKUP($B744,[1]Q3!$B:$B,[1]Q3!$L:$L)</f>
        <v>2873.1</v>
      </c>
      <c r="J744" s="27">
        <f t="shared" si="22"/>
        <v>56.329999999999927</v>
      </c>
      <c r="K744" s="27">
        <f t="shared" si="23"/>
        <v>2873.1</v>
      </c>
      <c r="L744" s="22" t="str">
        <f>IF(VLOOKUP($B744,[1]Q3!$B:$J,8,FALSE)="Sys Lim",_xlfn.LET(_xlpm.x,_xlfn.XLOOKUP($B744,[1]Q3!$B:$B,[1]Q3!$J:$J),IF(_xlpm.x="","",_xlpm.x)),"")</f>
        <v/>
      </c>
    </row>
    <row r="745" spans="1:12" ht="27.6" x14ac:dyDescent="0.3">
      <c r="A745" s="38" t="s">
        <v>2084</v>
      </c>
      <c r="B745" s="25" t="s">
        <v>1047</v>
      </c>
      <c r="C745" s="22" t="s">
        <v>1048</v>
      </c>
      <c r="D745" s="21">
        <v>31413</v>
      </c>
      <c r="E745" s="25" t="s">
        <v>2</v>
      </c>
      <c r="F745" s="26" t="s">
        <v>1954</v>
      </c>
      <c r="G745" s="25" t="s">
        <v>2076</v>
      </c>
      <c r="H745" s="27">
        <v>321.72000000000003</v>
      </c>
      <c r="I745" s="27" t="e">
        <f>_xlfn.XLOOKUP($B745,[1]Q3!$B:$B,[1]Q3!$L:$L)</f>
        <v>#N/A</v>
      </c>
      <c r="J745" s="27" t="e">
        <f t="shared" si="22"/>
        <v>#N/A</v>
      </c>
      <c r="K745" s="27">
        <f t="shared" si="23"/>
        <v>321.72000000000003</v>
      </c>
      <c r="L745" s="22" t="e">
        <f>IF(VLOOKUP($B745,[1]Q3!$B:$J,8,FALSE)="Sys Lim",_xlfn.LET(_xlpm.x,_xlfn.XLOOKUP($B745,[1]Q3!$B:$B,[1]Q3!$J:$J),IF(_xlpm.x="","",_xlpm.x)),"")</f>
        <v>#N/A</v>
      </c>
    </row>
    <row r="746" spans="1:12" ht="13.8" x14ac:dyDescent="0.3">
      <c r="A746" s="38" t="s">
        <v>2083</v>
      </c>
      <c r="B746" s="25" t="s">
        <v>638</v>
      </c>
      <c r="C746" s="22" t="s">
        <v>639</v>
      </c>
      <c r="D746" s="21">
        <v>34700</v>
      </c>
      <c r="E746" s="25" t="s">
        <v>2</v>
      </c>
      <c r="F746" s="26">
        <v>9</v>
      </c>
      <c r="G746" s="25">
        <v>0</v>
      </c>
      <c r="H746" s="27">
        <v>120.67</v>
      </c>
      <c r="I746" s="27">
        <f>_xlfn.XLOOKUP($B746,[1]Q3!$B:$B,[1]Q3!$L:$L)</f>
        <v>104.9</v>
      </c>
      <c r="J746" s="27">
        <f t="shared" si="22"/>
        <v>-15.769999999999996</v>
      </c>
      <c r="K746" s="27">
        <f t="shared" si="23"/>
        <v>104.9</v>
      </c>
      <c r="L746" s="22" t="str">
        <f>IF(VLOOKUP($B746,[1]Q3!$B:$J,8,FALSE)="Sys Lim",_xlfn.LET(_xlpm.x,_xlfn.XLOOKUP($B746,[1]Q3!$B:$B,[1]Q3!$J:$J),IF(_xlpm.x="","",_xlpm.x)),"")</f>
        <v/>
      </c>
    </row>
    <row r="747" spans="1:12" ht="13.8" x14ac:dyDescent="0.3">
      <c r="A747" s="38" t="s">
        <v>2083</v>
      </c>
      <c r="B747" s="25" t="s">
        <v>640</v>
      </c>
      <c r="C747" s="22" t="s">
        <v>2011</v>
      </c>
      <c r="D747" s="21">
        <v>44013</v>
      </c>
      <c r="E747" s="25" t="s">
        <v>2</v>
      </c>
      <c r="F747" s="26">
        <v>9</v>
      </c>
      <c r="G747" s="25">
        <v>0</v>
      </c>
      <c r="H747" s="27">
        <v>19.43</v>
      </c>
      <c r="I747" s="27">
        <f>_xlfn.XLOOKUP($B747,[1]Q3!$B:$B,[1]Q3!$L:$L)</f>
        <v>18.04</v>
      </c>
      <c r="J747" s="27">
        <f t="shared" si="22"/>
        <v>-1.3900000000000006</v>
      </c>
      <c r="K747" s="27">
        <f t="shared" si="23"/>
        <v>18.04</v>
      </c>
      <c r="L747" s="22" t="str">
        <f>IF(VLOOKUP($B747,[1]Q3!$B:$J,8,FALSE)="Sys Lim",_xlfn.LET(_xlpm.x,_xlfn.XLOOKUP($B747,[1]Q3!$B:$B,[1]Q3!$J:$J),IF(_xlpm.x="","",_xlpm.x)),"")</f>
        <v/>
      </c>
    </row>
    <row r="748" spans="1:12" ht="13.8" x14ac:dyDescent="0.3">
      <c r="A748" s="38" t="s">
        <v>2083</v>
      </c>
      <c r="B748" s="25" t="s">
        <v>1612</v>
      </c>
      <c r="C748" s="22" t="s">
        <v>1613</v>
      </c>
      <c r="D748" s="21">
        <v>45383</v>
      </c>
      <c r="E748" s="25" t="s">
        <v>2</v>
      </c>
      <c r="F748" s="26">
        <v>9</v>
      </c>
      <c r="G748" s="25">
        <v>0</v>
      </c>
      <c r="H748" s="27">
        <v>61.11</v>
      </c>
      <c r="I748" s="27">
        <f>_xlfn.XLOOKUP($B748,[1]Q3!$B:$B,[1]Q3!$L:$L)</f>
        <v>61.11</v>
      </c>
      <c r="J748" s="27">
        <f t="shared" si="22"/>
        <v>0</v>
      </c>
      <c r="K748" s="27">
        <f t="shared" si="23"/>
        <v>61.11</v>
      </c>
      <c r="L748" s="22" t="str">
        <f>IF(VLOOKUP($B748,[1]Q3!$B:$J,8,FALSE)="Sys Lim",_xlfn.LET(_xlpm.x,_xlfn.XLOOKUP($B748,[1]Q3!$B:$B,[1]Q3!$J:$J),IF(_xlpm.x="","",_xlpm.x)),"")</f>
        <v/>
      </c>
    </row>
    <row r="749" spans="1:12" ht="13.8" x14ac:dyDescent="0.3">
      <c r="A749" s="38" t="s">
        <v>2083</v>
      </c>
      <c r="B749" s="25" t="s">
        <v>641</v>
      </c>
      <c r="C749" s="22" t="s">
        <v>1938</v>
      </c>
      <c r="D749" s="21">
        <v>30682</v>
      </c>
      <c r="E749" s="25" t="s">
        <v>2</v>
      </c>
      <c r="F749" s="26">
        <v>30</v>
      </c>
      <c r="G749" s="25">
        <v>0</v>
      </c>
      <c r="H749" s="27">
        <v>2.68</v>
      </c>
      <c r="I749" s="27">
        <f>_xlfn.XLOOKUP($B749,[1]Q3!$B:$B,[1]Q3!$L:$L)</f>
        <v>2.94</v>
      </c>
      <c r="J749" s="27">
        <f t="shared" si="22"/>
        <v>0.25999999999999979</v>
      </c>
      <c r="K749" s="27">
        <f t="shared" si="23"/>
        <v>2.94</v>
      </c>
      <c r="L749" s="22" t="str">
        <f>IF(VLOOKUP($B749,[1]Q3!$B:$J,8,FALSE)="Sys Lim",_xlfn.LET(_xlpm.x,_xlfn.XLOOKUP($B749,[1]Q3!$B:$B,[1]Q3!$J:$J),IF(_xlpm.x="","",_xlpm.x)),"")</f>
        <v/>
      </c>
    </row>
    <row r="750" spans="1:12" ht="13.8" x14ac:dyDescent="0.3">
      <c r="A750" s="38" t="s">
        <v>2083</v>
      </c>
      <c r="B750" s="25" t="s">
        <v>642</v>
      </c>
      <c r="C750" s="22" t="s">
        <v>643</v>
      </c>
      <c r="D750" s="21">
        <v>39083</v>
      </c>
      <c r="E750" s="25" t="s">
        <v>2</v>
      </c>
      <c r="F750" s="26">
        <v>9</v>
      </c>
      <c r="G750" s="25" t="s">
        <v>2076</v>
      </c>
      <c r="H750" s="27">
        <v>52.71</v>
      </c>
      <c r="I750" s="27">
        <f>_xlfn.XLOOKUP($B750,[1]Q3!$B:$B,[1]Q3!$L:$L)</f>
        <v>65.41</v>
      </c>
      <c r="J750" s="27">
        <f t="shared" si="22"/>
        <v>12.699999999999996</v>
      </c>
      <c r="K750" s="27">
        <f t="shared" si="23"/>
        <v>65.41</v>
      </c>
      <c r="L750" s="22" t="str">
        <f>IF(VLOOKUP($B750,[1]Q3!$B:$J,8,FALSE)="Sys Lim",_xlfn.LET(_xlpm.x,_xlfn.XLOOKUP($B750,[1]Q3!$B:$B,[1]Q3!$J:$J),IF(_xlpm.x="","",_xlpm.x)),"")</f>
        <v/>
      </c>
    </row>
    <row r="751" spans="1:12" ht="13.8" x14ac:dyDescent="0.3">
      <c r="A751" s="38" t="s">
        <v>2083</v>
      </c>
      <c r="B751" s="25" t="s">
        <v>957</v>
      </c>
      <c r="C751" s="22" t="s">
        <v>958</v>
      </c>
      <c r="D751" s="21">
        <v>37987</v>
      </c>
      <c r="E751" s="25" t="s">
        <v>2</v>
      </c>
      <c r="F751" s="26">
        <v>9</v>
      </c>
      <c r="G751" s="25">
        <v>0</v>
      </c>
      <c r="H751" s="27">
        <v>0.08</v>
      </c>
      <c r="I751" s="27">
        <f>_xlfn.XLOOKUP($B751,[1]Q3!$B:$B,[1]Q3!$L:$L)</f>
        <v>0.06</v>
      </c>
      <c r="J751" s="27">
        <f t="shared" si="22"/>
        <v>-2.0000000000000004E-2</v>
      </c>
      <c r="K751" s="27">
        <f t="shared" si="23"/>
        <v>0.06</v>
      </c>
      <c r="L751" s="22" t="str">
        <f>IF(VLOOKUP($B751,[1]Q3!$B:$J,8,FALSE)="Sys Lim",_xlfn.LET(_xlpm.x,_xlfn.XLOOKUP($B751,[1]Q3!$B:$B,[1]Q3!$J:$J),IF(_xlpm.x="","",_xlpm.x)),"")</f>
        <v/>
      </c>
    </row>
    <row r="752" spans="1:12" ht="13.8" x14ac:dyDescent="0.3">
      <c r="A752" s="38" t="s">
        <v>2083</v>
      </c>
      <c r="B752" s="25" t="s">
        <v>644</v>
      </c>
      <c r="C752" s="22" t="s">
        <v>645</v>
      </c>
      <c r="D752" s="21">
        <v>38718</v>
      </c>
      <c r="E752" s="25" t="s">
        <v>2</v>
      </c>
      <c r="F752" s="26">
        <v>9</v>
      </c>
      <c r="G752" s="25">
        <v>0</v>
      </c>
      <c r="H752" s="27">
        <v>6.02</v>
      </c>
      <c r="I752" s="27">
        <f>_xlfn.XLOOKUP($B752,[1]Q3!$B:$B,[1]Q3!$L:$L)</f>
        <v>6.59</v>
      </c>
      <c r="J752" s="27">
        <f t="shared" si="22"/>
        <v>0.57000000000000028</v>
      </c>
      <c r="K752" s="27">
        <f t="shared" si="23"/>
        <v>6.59</v>
      </c>
      <c r="L752" s="22" t="str">
        <f>IF(VLOOKUP($B752,[1]Q3!$B:$J,8,FALSE)="Sys Lim",_xlfn.LET(_xlpm.x,_xlfn.XLOOKUP($B752,[1]Q3!$B:$B,[1]Q3!$J:$J),IF(_xlpm.x="","",_xlpm.x)),"")</f>
        <v/>
      </c>
    </row>
    <row r="753" spans="1:12" ht="13.8" x14ac:dyDescent="0.3">
      <c r="A753" s="38" t="s">
        <v>2083</v>
      </c>
      <c r="B753" s="25" t="s">
        <v>959</v>
      </c>
      <c r="C753" s="22" t="s">
        <v>960</v>
      </c>
      <c r="D753" s="21">
        <v>35065</v>
      </c>
      <c r="E753" s="25" t="s">
        <v>2</v>
      </c>
      <c r="F753" s="26">
        <v>30</v>
      </c>
      <c r="G753" s="25">
        <v>0</v>
      </c>
      <c r="H753" s="27">
        <v>28424.06</v>
      </c>
      <c r="I753" s="27">
        <f>_xlfn.XLOOKUP($B753,[1]Q3!$B:$B,[1]Q3!$L:$L)</f>
        <v>29663.97</v>
      </c>
      <c r="J753" s="27">
        <f t="shared" si="22"/>
        <v>1239.9099999999999</v>
      </c>
      <c r="K753" s="27">
        <f t="shared" si="23"/>
        <v>29663.97</v>
      </c>
      <c r="L753" s="22" t="str">
        <f>IF(VLOOKUP($B753,[1]Q3!$B:$J,8,FALSE)="Sys Lim",_xlfn.LET(_xlpm.x,_xlfn.XLOOKUP($B753,[1]Q3!$B:$B,[1]Q3!$J:$J),IF(_xlpm.x="","",_xlpm.x)),"")</f>
        <v/>
      </c>
    </row>
    <row r="754" spans="1:12" ht="13.8" x14ac:dyDescent="0.3">
      <c r="A754" s="38" t="s">
        <v>2083</v>
      </c>
      <c r="B754" s="25" t="s">
        <v>646</v>
      </c>
      <c r="C754" s="22" t="s">
        <v>647</v>
      </c>
      <c r="D754" s="21">
        <v>42005</v>
      </c>
      <c r="E754" s="25" t="s">
        <v>2</v>
      </c>
      <c r="F754" s="26">
        <v>9</v>
      </c>
      <c r="G754" s="25" t="s">
        <v>2076</v>
      </c>
      <c r="H754" s="27">
        <v>0.15</v>
      </c>
      <c r="I754" s="27">
        <f>_xlfn.XLOOKUP($B754,[1]Q3!$B:$B,[1]Q3!$L:$L)</f>
        <v>0.11</v>
      </c>
      <c r="J754" s="27">
        <f t="shared" si="22"/>
        <v>-3.9999999999999994E-2</v>
      </c>
      <c r="K754" s="27">
        <f t="shared" si="23"/>
        <v>0.11</v>
      </c>
      <c r="L754" s="22" t="str">
        <f>IF(VLOOKUP($B754,[1]Q3!$B:$J,8,FALSE)="Sys Lim",_xlfn.LET(_xlpm.x,_xlfn.XLOOKUP($B754,[1]Q3!$B:$B,[1]Q3!$J:$J),IF(_xlpm.x="","",_xlpm.x)),"")</f>
        <v/>
      </c>
    </row>
    <row r="755" spans="1:12" ht="13.8" x14ac:dyDescent="0.3">
      <c r="A755" s="38" t="s">
        <v>2083</v>
      </c>
      <c r="B755" s="25" t="s">
        <v>648</v>
      </c>
      <c r="C755" s="22" t="s">
        <v>649</v>
      </c>
      <c r="D755" s="21">
        <v>43739</v>
      </c>
      <c r="E755" s="25" t="s">
        <v>2</v>
      </c>
      <c r="F755" s="26">
        <v>9</v>
      </c>
      <c r="G755" s="25" t="s">
        <v>2076</v>
      </c>
      <c r="H755" s="27">
        <v>357.28</v>
      </c>
      <c r="I755" s="27">
        <f>_xlfn.XLOOKUP($B755,[1]Q3!$B:$B,[1]Q3!$L:$L)</f>
        <v>357.52</v>
      </c>
      <c r="J755" s="27">
        <f t="shared" si="22"/>
        <v>0.24000000000000909</v>
      </c>
      <c r="K755" s="27">
        <f t="shared" si="23"/>
        <v>357.52</v>
      </c>
      <c r="L755" s="22" t="str">
        <f>IF(VLOOKUP($B755,[1]Q3!$B:$J,8,FALSE)="Sys Lim",_xlfn.LET(_xlpm.x,_xlfn.XLOOKUP($B755,[1]Q3!$B:$B,[1]Q3!$J:$J),IF(_xlpm.x="","",_xlpm.x)),"")</f>
        <v/>
      </c>
    </row>
    <row r="756" spans="1:12" ht="13.8" x14ac:dyDescent="0.3">
      <c r="A756" s="38" t="s">
        <v>2083</v>
      </c>
      <c r="B756" s="25" t="s">
        <v>650</v>
      </c>
      <c r="C756" s="22" t="s">
        <v>651</v>
      </c>
      <c r="D756" s="21">
        <v>42370</v>
      </c>
      <c r="E756" s="25" t="s">
        <v>2</v>
      </c>
      <c r="F756" s="26">
        <v>9</v>
      </c>
      <c r="G756" s="25">
        <v>0</v>
      </c>
      <c r="H756" s="27">
        <v>61.25</v>
      </c>
      <c r="I756" s="27">
        <f>_xlfn.XLOOKUP($B756,[1]Q3!$B:$B,[1]Q3!$L:$L)</f>
        <v>60.65</v>
      </c>
      <c r="J756" s="27">
        <f t="shared" si="22"/>
        <v>-0.60000000000000142</v>
      </c>
      <c r="K756" s="27">
        <f t="shared" si="23"/>
        <v>60.65</v>
      </c>
      <c r="L756" s="22" t="str">
        <f>IF(VLOOKUP($B756,[1]Q3!$B:$J,8,FALSE)="Sys Lim",_xlfn.LET(_xlpm.x,_xlfn.XLOOKUP($B756,[1]Q3!$B:$B,[1]Q3!$J:$J),IF(_xlpm.x="","",_xlpm.x)),"")</f>
        <v/>
      </c>
    </row>
    <row r="757" spans="1:12" ht="13.8" x14ac:dyDescent="0.3">
      <c r="A757" s="38" t="s">
        <v>2083</v>
      </c>
      <c r="B757" s="25" t="s">
        <v>652</v>
      </c>
      <c r="C757" s="22" t="s">
        <v>653</v>
      </c>
      <c r="D757" s="21">
        <v>44562</v>
      </c>
      <c r="E757" s="25" t="s">
        <v>2</v>
      </c>
      <c r="F757" s="26">
        <v>9</v>
      </c>
      <c r="G757" s="25" t="s">
        <v>2076</v>
      </c>
      <c r="H757" s="27">
        <v>247.08</v>
      </c>
      <c r="I757" s="27">
        <f>_xlfn.XLOOKUP($B757,[1]Q3!$B:$B,[1]Q3!$L:$L)</f>
        <v>251.3</v>
      </c>
      <c r="J757" s="27">
        <f t="shared" si="22"/>
        <v>4.2199999999999989</v>
      </c>
      <c r="K757" s="27">
        <f t="shared" si="23"/>
        <v>251.3</v>
      </c>
      <c r="L757" s="22" t="str">
        <f>IF(VLOOKUP($B757,[1]Q3!$B:$J,8,FALSE)="Sys Lim",_xlfn.LET(_xlpm.x,_xlfn.XLOOKUP($B757,[1]Q3!$B:$B,[1]Q3!$J:$J),IF(_xlpm.x="","",_xlpm.x)),"")</f>
        <v/>
      </c>
    </row>
    <row r="758" spans="1:12" ht="13.8" x14ac:dyDescent="0.3">
      <c r="A758" s="38" t="s">
        <v>2083</v>
      </c>
      <c r="B758" s="25" t="s">
        <v>961</v>
      </c>
      <c r="C758" s="22" t="s">
        <v>962</v>
      </c>
      <c r="D758" s="21">
        <v>44652</v>
      </c>
      <c r="E758" s="25" t="s">
        <v>2</v>
      </c>
      <c r="F758" s="26">
        <v>9</v>
      </c>
      <c r="G758" s="25" t="s">
        <v>2076</v>
      </c>
      <c r="H758" s="27">
        <v>196.12</v>
      </c>
      <c r="I758" s="27">
        <f>_xlfn.XLOOKUP($B758,[1]Q3!$B:$B,[1]Q3!$L:$L)</f>
        <v>196.12</v>
      </c>
      <c r="J758" s="27">
        <f t="shared" si="22"/>
        <v>0</v>
      </c>
      <c r="K758" s="27">
        <f t="shared" si="23"/>
        <v>196.12</v>
      </c>
      <c r="L758" s="22" t="str">
        <f>IF(VLOOKUP($B758,[1]Q3!$B:$J,8,FALSE)="Sys Lim",_xlfn.LET(_xlpm.x,_xlfn.XLOOKUP($B758,[1]Q3!$B:$B,[1]Q3!$J:$J),IF(_xlpm.x="","",_xlpm.x)),"")</f>
        <v/>
      </c>
    </row>
    <row r="759" spans="1:12" ht="13.8" x14ac:dyDescent="0.3">
      <c r="A759" s="38" t="s">
        <v>2083</v>
      </c>
      <c r="B759" s="25" t="s">
        <v>1367</v>
      </c>
      <c r="C759" s="22" t="s">
        <v>1097</v>
      </c>
      <c r="D759" s="21">
        <v>44835</v>
      </c>
      <c r="E759" s="25" t="s">
        <v>2</v>
      </c>
      <c r="F759" s="26">
        <v>9</v>
      </c>
      <c r="G759" s="25" t="s">
        <v>2076</v>
      </c>
      <c r="H759" s="27">
        <v>222.49</v>
      </c>
      <c r="I759" s="27">
        <f>_xlfn.XLOOKUP($B759,[1]Q3!$B:$B,[1]Q3!$L:$L)</f>
        <v>228.01</v>
      </c>
      <c r="J759" s="27">
        <f t="shared" si="22"/>
        <v>5.5199999999999818</v>
      </c>
      <c r="K759" s="27">
        <f t="shared" si="23"/>
        <v>228.01</v>
      </c>
      <c r="L759" s="22" t="str">
        <f>IF(VLOOKUP($B759,[1]Q3!$B:$J,8,FALSE)="Sys Lim",_xlfn.LET(_xlpm.x,_xlfn.XLOOKUP($B759,[1]Q3!$B:$B,[1]Q3!$J:$J),IF(_xlpm.x="","",_xlpm.x)),"")</f>
        <v/>
      </c>
    </row>
    <row r="760" spans="1:12" ht="13.8" x14ac:dyDescent="0.3">
      <c r="A760" s="38" t="s">
        <v>2083</v>
      </c>
      <c r="B760" s="25" t="s">
        <v>1741</v>
      </c>
      <c r="C760" s="22" t="s">
        <v>1742</v>
      </c>
      <c r="D760" s="21">
        <v>45839</v>
      </c>
      <c r="E760" s="25" t="s">
        <v>2</v>
      </c>
      <c r="F760" s="26">
        <v>9</v>
      </c>
      <c r="G760" s="25">
        <v>0</v>
      </c>
      <c r="H760" s="27">
        <v>25</v>
      </c>
      <c r="I760" s="27">
        <f>_xlfn.XLOOKUP($B760,[1]Q3!$B:$B,[1]Q3!$L:$L)</f>
        <v>25.66</v>
      </c>
      <c r="J760" s="27">
        <f t="shared" si="22"/>
        <v>0.66000000000000014</v>
      </c>
      <c r="K760" s="27">
        <f t="shared" si="23"/>
        <v>25.66</v>
      </c>
      <c r="L760" s="22" t="str">
        <f>IF(VLOOKUP($B760,[1]Q3!$B:$J,8,FALSE)="Sys Lim",_xlfn.LET(_xlpm.x,_xlfn.XLOOKUP($B760,[1]Q3!$B:$B,[1]Q3!$J:$J),IF(_xlpm.x="","",_xlpm.x)),"")</f>
        <v/>
      </c>
    </row>
    <row r="761" spans="1:12" ht="13.8" x14ac:dyDescent="0.3">
      <c r="A761" s="38" t="s">
        <v>2083</v>
      </c>
      <c r="B761" s="25" t="s">
        <v>654</v>
      </c>
      <c r="C761" s="22" t="s">
        <v>655</v>
      </c>
      <c r="D761" s="21">
        <v>31413</v>
      </c>
      <c r="E761" s="25" t="s">
        <v>2</v>
      </c>
      <c r="F761" s="26">
        <v>9</v>
      </c>
      <c r="G761" s="25" t="s">
        <v>2076</v>
      </c>
      <c r="H761" s="27">
        <v>28.46</v>
      </c>
      <c r="I761" s="27">
        <f>_xlfn.XLOOKUP($B761,[1]Q3!$B:$B,[1]Q3!$L:$L)</f>
        <v>34.11</v>
      </c>
      <c r="J761" s="27">
        <f t="shared" si="22"/>
        <v>5.6499999999999986</v>
      </c>
      <c r="K761" s="27">
        <f t="shared" si="23"/>
        <v>34.11</v>
      </c>
      <c r="L761" s="22" t="str">
        <f>IF(VLOOKUP($B761,[1]Q3!$B:$J,8,FALSE)="Sys Lim",_xlfn.LET(_xlpm.x,_xlfn.XLOOKUP($B761,[1]Q3!$B:$B,[1]Q3!$J:$J),IF(_xlpm.x="","",_xlpm.x)),"")</f>
        <v/>
      </c>
    </row>
    <row r="762" spans="1:12" ht="13.8" x14ac:dyDescent="0.3">
      <c r="A762" s="38" t="s">
        <v>2083</v>
      </c>
      <c r="B762" s="25" t="s">
        <v>656</v>
      </c>
      <c r="C762" s="22" t="s">
        <v>657</v>
      </c>
      <c r="D762" s="21">
        <v>44197</v>
      </c>
      <c r="E762" s="25">
        <v>1</v>
      </c>
      <c r="F762" s="26">
        <v>9</v>
      </c>
      <c r="G762" s="25" t="s">
        <v>2076</v>
      </c>
      <c r="H762" s="27">
        <v>323.17</v>
      </c>
      <c r="I762" s="27">
        <f>_xlfn.XLOOKUP($B762,[1]Q3!$B:$B,[1]Q3!$L:$L)</f>
        <v>329.94</v>
      </c>
      <c r="J762" s="27">
        <f t="shared" si="22"/>
        <v>6.7699999999999818</v>
      </c>
      <c r="K762" s="27">
        <f t="shared" si="23"/>
        <v>329.94</v>
      </c>
      <c r="L762" s="22" t="str">
        <f>IF(VLOOKUP($B762,[1]Q3!$B:$J,8,FALSE)="Sys Lim",_xlfn.LET(_xlpm.x,_xlfn.XLOOKUP($B762,[1]Q3!$B:$B,[1]Q3!$J:$J),IF(_xlpm.x="","",_xlpm.x)),"")</f>
        <v/>
      </c>
    </row>
    <row r="763" spans="1:12" ht="27.6" x14ac:dyDescent="0.3">
      <c r="A763" s="38" t="s">
        <v>2084</v>
      </c>
      <c r="B763" s="28" t="s">
        <v>1055</v>
      </c>
      <c r="C763" s="29" t="s">
        <v>1056</v>
      </c>
      <c r="D763" s="21">
        <v>43101</v>
      </c>
      <c r="E763" s="28" t="s">
        <v>2</v>
      </c>
      <c r="F763" s="30" t="s">
        <v>1954</v>
      </c>
      <c r="G763" s="25">
        <v>0</v>
      </c>
      <c r="H763" s="27">
        <v>52.07</v>
      </c>
      <c r="I763" s="27" t="e">
        <f>_xlfn.XLOOKUP($B763,[1]Q3!$B:$B,[1]Q3!$L:$L)</f>
        <v>#N/A</v>
      </c>
      <c r="J763" s="27" t="e">
        <f t="shared" si="22"/>
        <v>#N/A</v>
      </c>
      <c r="K763" s="27">
        <f t="shared" si="23"/>
        <v>52.07</v>
      </c>
      <c r="L763" s="22" t="e">
        <f>IF(VLOOKUP($B763,[1]Q3!$B:$J,8,FALSE)="Sys Lim",_xlfn.LET(_xlpm.x,_xlfn.XLOOKUP($B763,[1]Q3!$B:$B,[1]Q3!$J:$J),IF(_xlpm.x="","",_xlpm.x)),"")</f>
        <v>#N/A</v>
      </c>
    </row>
    <row r="764" spans="1:12" ht="13.8" x14ac:dyDescent="0.3">
      <c r="A764" s="38" t="s">
        <v>2083</v>
      </c>
      <c r="B764" s="28" t="s">
        <v>1368</v>
      </c>
      <c r="C764" s="29" t="s">
        <v>1369</v>
      </c>
      <c r="D764" s="21">
        <v>45292</v>
      </c>
      <c r="E764" s="28" t="s">
        <v>2</v>
      </c>
      <c r="F764" s="30">
        <v>9</v>
      </c>
      <c r="G764" s="25">
        <v>0</v>
      </c>
      <c r="H764" s="27">
        <v>2840.68</v>
      </c>
      <c r="I764" s="27">
        <f>_xlfn.XLOOKUP($B764,[1]Q3!$B:$B,[1]Q3!$L:$L)</f>
        <v>2864.68</v>
      </c>
      <c r="J764" s="27">
        <f t="shared" si="22"/>
        <v>24</v>
      </c>
      <c r="K764" s="27">
        <f t="shared" si="23"/>
        <v>2864.68</v>
      </c>
      <c r="L764" s="22" t="str">
        <f>IF(VLOOKUP($B764,[1]Q3!$B:$J,8,FALSE)="Sys Lim",_xlfn.LET(_xlpm.x,_xlfn.XLOOKUP($B764,[1]Q3!$B:$B,[1]Q3!$J:$J),IF(_xlpm.x="","",_xlpm.x)),"")</f>
        <v/>
      </c>
    </row>
    <row r="765" spans="1:12" ht="13.8" x14ac:dyDescent="0.3">
      <c r="A765" s="38" t="s">
        <v>2083</v>
      </c>
      <c r="B765" s="25" t="s">
        <v>1744</v>
      </c>
      <c r="C765" s="22" t="s">
        <v>1745</v>
      </c>
      <c r="D765" s="21">
        <v>45839</v>
      </c>
      <c r="E765" s="25" t="s">
        <v>2</v>
      </c>
      <c r="F765" s="26">
        <v>30</v>
      </c>
      <c r="G765" s="25">
        <v>0</v>
      </c>
      <c r="H765" s="27">
        <v>27.73</v>
      </c>
      <c r="I765" s="27">
        <f>_xlfn.XLOOKUP($B765,[1]Q3!$B:$B,[1]Q3!$L:$L)</f>
        <v>28.14</v>
      </c>
      <c r="J765" s="27">
        <f t="shared" si="22"/>
        <v>0.41000000000000014</v>
      </c>
      <c r="K765" s="27">
        <f t="shared" si="23"/>
        <v>28.14</v>
      </c>
      <c r="L765" s="22" t="str">
        <f>IF(VLOOKUP($B765,[1]Q3!$B:$J,8,FALSE)="Sys Lim",_xlfn.LET(_xlpm.x,_xlfn.XLOOKUP($B765,[1]Q3!$B:$B,[1]Q3!$J:$J),IF(_xlpm.x="","",_xlpm.x)),"")</f>
        <v/>
      </c>
    </row>
    <row r="766" spans="1:12" ht="13.8" x14ac:dyDescent="0.3">
      <c r="A766" s="38" t="s">
        <v>2083</v>
      </c>
      <c r="B766" s="25" t="s">
        <v>1614</v>
      </c>
      <c r="C766" s="22" t="s">
        <v>1945</v>
      </c>
      <c r="D766" s="21">
        <v>45658</v>
      </c>
      <c r="E766" s="25" t="s">
        <v>2</v>
      </c>
      <c r="F766" s="26">
        <v>9</v>
      </c>
      <c r="G766" s="25" t="s">
        <v>2076</v>
      </c>
      <c r="H766" s="27">
        <v>82.02</v>
      </c>
      <c r="I766" s="27">
        <f>_xlfn.XLOOKUP($B766,[1]Q3!$B:$B,[1]Q3!$L:$L)</f>
        <v>73.67</v>
      </c>
      <c r="J766" s="27">
        <f t="shared" si="22"/>
        <v>-8.3499999999999943</v>
      </c>
      <c r="K766" s="27">
        <f t="shared" si="23"/>
        <v>73.67</v>
      </c>
      <c r="L766" s="22" t="str">
        <f>IF(VLOOKUP($B766,[1]Q3!$B:$J,8,FALSE)="Sys Lim",_xlfn.LET(_xlpm.x,_xlfn.XLOOKUP($B766,[1]Q3!$B:$B,[1]Q3!$J:$J),IF(_xlpm.x="","",_xlpm.x)),"")</f>
        <v/>
      </c>
    </row>
    <row r="767" spans="1:12" ht="13.8" x14ac:dyDescent="0.3">
      <c r="A767" s="38" t="s">
        <v>2083</v>
      </c>
      <c r="B767" s="25" t="s">
        <v>658</v>
      </c>
      <c r="C767" s="22" t="s">
        <v>659</v>
      </c>
      <c r="D767" s="21">
        <v>32874</v>
      </c>
      <c r="E767" s="25" t="s">
        <v>2</v>
      </c>
      <c r="F767" s="26">
        <v>9</v>
      </c>
      <c r="G767" s="25" t="s">
        <v>2076</v>
      </c>
      <c r="H767" s="27">
        <v>38.61</v>
      </c>
      <c r="I767" s="27">
        <f>_xlfn.XLOOKUP($B767,[1]Q3!$B:$B,[1]Q3!$L:$L)</f>
        <v>29.7</v>
      </c>
      <c r="J767" s="27">
        <f t="shared" si="22"/>
        <v>-8.91</v>
      </c>
      <c r="K767" s="27">
        <f t="shared" si="23"/>
        <v>29.7</v>
      </c>
      <c r="L767" s="22" t="str">
        <f>IF(VLOOKUP($B767,[1]Q3!$B:$J,8,FALSE)="Sys Lim",_xlfn.LET(_xlpm.x,_xlfn.XLOOKUP($B767,[1]Q3!$B:$B,[1]Q3!$J:$J),IF(_xlpm.x="","",_xlpm.x)),"")</f>
        <v/>
      </c>
    </row>
    <row r="768" spans="1:12" ht="13.8" x14ac:dyDescent="0.3">
      <c r="A768" s="38" t="s">
        <v>2083</v>
      </c>
      <c r="B768" s="25" t="s">
        <v>1370</v>
      </c>
      <c r="C768" s="22" t="s">
        <v>1371</v>
      </c>
      <c r="D768" s="21">
        <v>45017</v>
      </c>
      <c r="E768" s="25" t="s">
        <v>2</v>
      </c>
      <c r="F768" s="26">
        <v>9</v>
      </c>
      <c r="G768" s="25" t="s">
        <v>2076</v>
      </c>
      <c r="H768" s="27">
        <v>5.2</v>
      </c>
      <c r="I768" s="27">
        <f>_xlfn.XLOOKUP($B768,[1]Q3!$B:$B,[1]Q3!$L:$L)</f>
        <v>2.94</v>
      </c>
      <c r="J768" s="27">
        <f t="shared" si="22"/>
        <v>-2.2600000000000002</v>
      </c>
      <c r="K768" s="27">
        <f t="shared" si="23"/>
        <v>2.94</v>
      </c>
      <c r="L768" s="22" t="str">
        <f>IF(VLOOKUP($B768,[1]Q3!$B:$J,8,FALSE)="Sys Lim",_xlfn.LET(_xlpm.x,_xlfn.XLOOKUP($B768,[1]Q3!$B:$B,[1]Q3!$J:$J),IF(_xlpm.x="","",_xlpm.x)),"")</f>
        <v/>
      </c>
    </row>
    <row r="769" spans="1:12" ht="27.6" x14ac:dyDescent="0.3">
      <c r="A769" s="38" t="s">
        <v>2084</v>
      </c>
      <c r="B769" s="25" t="s">
        <v>963</v>
      </c>
      <c r="C769" s="22" t="s">
        <v>964</v>
      </c>
      <c r="D769" s="21">
        <v>42736</v>
      </c>
      <c r="E769" s="25" t="s">
        <v>2</v>
      </c>
      <c r="F769" s="26">
        <v>9</v>
      </c>
      <c r="G769" s="25">
        <v>0</v>
      </c>
      <c r="H769" s="27">
        <v>5.73</v>
      </c>
      <c r="I769" s="27" t="e">
        <f>_xlfn.XLOOKUP($B769,[1]Q3!$B:$B,[1]Q3!$L:$L)</f>
        <v>#N/A</v>
      </c>
      <c r="J769" s="27" t="e">
        <f t="shared" si="22"/>
        <v>#N/A</v>
      </c>
      <c r="K769" s="27">
        <f t="shared" si="23"/>
        <v>5.73</v>
      </c>
      <c r="L769" s="22" t="e">
        <f>IF(VLOOKUP($B769,[1]Q3!$B:$J,8,FALSE)="Sys Lim",_xlfn.LET(_xlpm.x,_xlfn.XLOOKUP($B769,[1]Q3!$B:$B,[1]Q3!$J:$J),IF(_xlpm.x="","",_xlpm.x)),"")</f>
        <v>#N/A</v>
      </c>
    </row>
    <row r="770" spans="1:12" ht="27.6" x14ac:dyDescent="0.3">
      <c r="A770" s="38" t="s">
        <v>2084</v>
      </c>
      <c r="B770" s="25" t="s">
        <v>1615</v>
      </c>
      <c r="C770" s="22" t="s">
        <v>1616</v>
      </c>
      <c r="D770" s="21">
        <v>45017</v>
      </c>
      <c r="E770" s="25" t="s">
        <v>2</v>
      </c>
      <c r="F770" s="26">
        <v>9</v>
      </c>
      <c r="G770" s="25" t="s">
        <v>2076</v>
      </c>
      <c r="H770" s="27">
        <v>9.66</v>
      </c>
      <c r="I770" s="27" t="e">
        <f>_xlfn.XLOOKUP($B770,[1]Q3!$B:$B,[1]Q3!$L:$L)</f>
        <v>#N/A</v>
      </c>
      <c r="J770" s="27" t="e">
        <f t="shared" si="22"/>
        <v>#N/A</v>
      </c>
      <c r="K770" s="27">
        <f t="shared" si="23"/>
        <v>9.66</v>
      </c>
      <c r="L770" s="22" t="e">
        <f>IF(VLOOKUP($B770,[1]Q3!$B:$J,8,FALSE)="Sys Lim",_xlfn.LET(_xlpm.x,_xlfn.XLOOKUP($B770,[1]Q3!$B:$B,[1]Q3!$J:$J),IF(_xlpm.x="","",_xlpm.x)),"")</f>
        <v>#N/A</v>
      </c>
    </row>
    <row r="771" spans="1:12" ht="13.8" x14ac:dyDescent="0.3">
      <c r="A771" s="38" t="s">
        <v>2083</v>
      </c>
      <c r="B771" s="28" t="s">
        <v>1372</v>
      </c>
      <c r="C771" s="29" t="s">
        <v>1373</v>
      </c>
      <c r="D771" s="21">
        <v>45017</v>
      </c>
      <c r="E771" s="28" t="s">
        <v>2</v>
      </c>
      <c r="F771" s="30">
        <v>9</v>
      </c>
      <c r="G771" s="25" t="s">
        <v>2076</v>
      </c>
      <c r="H771" s="27">
        <v>1.46</v>
      </c>
      <c r="I771" s="27">
        <f>_xlfn.XLOOKUP($B771,[1]Q3!$B:$B,[1]Q3!$L:$L)</f>
        <v>4.88</v>
      </c>
      <c r="J771" s="27">
        <f t="shared" ref="J771:J834" si="24">IF($N$1=D771,"NEW",IF(OR(ISTEXT(I771),I771="-"),"-",I771-H771))</f>
        <v>3.42</v>
      </c>
      <c r="K771" s="27">
        <f t="shared" ref="K771:K834" si="25">IF(ISERROR(I771),H771,IF(OR(J771="-",J771=0),H771,IF(ISNUMBER(L771),I771/L771,I771)))</f>
        <v>4.88</v>
      </c>
      <c r="L771" s="22" t="str">
        <f>IF(VLOOKUP($B771,[1]Q3!$B:$J,8,FALSE)="Sys Lim",_xlfn.LET(_xlpm.x,_xlfn.XLOOKUP($B771,[1]Q3!$B:$B,[1]Q3!$J:$J),IF(_xlpm.x="","",_xlpm.x)),"")</f>
        <v/>
      </c>
    </row>
    <row r="772" spans="1:12" ht="13.8" x14ac:dyDescent="0.3">
      <c r="A772" s="38" t="s">
        <v>2083</v>
      </c>
      <c r="B772" s="25" t="s">
        <v>1374</v>
      </c>
      <c r="C772" s="22" t="s">
        <v>1375</v>
      </c>
      <c r="D772" s="21">
        <v>44835</v>
      </c>
      <c r="E772" s="25" t="s">
        <v>2</v>
      </c>
      <c r="F772" s="26">
        <v>9</v>
      </c>
      <c r="G772" s="25" t="s">
        <v>2076</v>
      </c>
      <c r="H772" s="27">
        <v>201.76</v>
      </c>
      <c r="I772" s="27">
        <f>_xlfn.XLOOKUP($B772,[1]Q3!$B:$B,[1]Q3!$L:$L)</f>
        <v>205.51</v>
      </c>
      <c r="J772" s="27">
        <f t="shared" si="24"/>
        <v>3.75</v>
      </c>
      <c r="K772" s="27">
        <f t="shared" si="25"/>
        <v>205.51</v>
      </c>
      <c r="L772" s="22" t="str">
        <f>IF(VLOOKUP($B772,[1]Q3!$B:$J,8,FALSE)="Sys Lim",_xlfn.LET(_xlpm.x,_xlfn.XLOOKUP($B772,[1]Q3!$B:$B,[1]Q3!$J:$J),IF(_xlpm.x="","",_xlpm.x)),"")</f>
        <v/>
      </c>
    </row>
    <row r="773" spans="1:12" ht="13.8" x14ac:dyDescent="0.3">
      <c r="A773" s="38" t="s">
        <v>2083</v>
      </c>
      <c r="B773" s="25" t="s">
        <v>660</v>
      </c>
      <c r="C773" s="22" t="s">
        <v>661</v>
      </c>
      <c r="D773" s="21">
        <v>42370</v>
      </c>
      <c r="E773" s="25" t="s">
        <v>2</v>
      </c>
      <c r="F773" s="26">
        <v>9</v>
      </c>
      <c r="G773" s="25">
        <v>0</v>
      </c>
      <c r="H773" s="27">
        <v>33.619999999999997</v>
      </c>
      <c r="I773" s="27">
        <f>_xlfn.XLOOKUP($B773,[1]Q3!$B:$B,[1]Q3!$L:$L)</f>
        <v>34.22</v>
      </c>
      <c r="J773" s="27">
        <f t="shared" si="24"/>
        <v>0.60000000000000142</v>
      </c>
      <c r="K773" s="27">
        <f t="shared" si="25"/>
        <v>34.22</v>
      </c>
      <c r="L773" s="22" t="str">
        <f>IF(VLOOKUP($B773,[1]Q3!$B:$J,8,FALSE)="Sys Lim",_xlfn.LET(_xlpm.x,_xlfn.XLOOKUP($B773,[1]Q3!$B:$B,[1]Q3!$J:$J),IF(_xlpm.x="","",_xlpm.x)),"")</f>
        <v/>
      </c>
    </row>
    <row r="774" spans="1:12" ht="13.8" x14ac:dyDescent="0.3">
      <c r="A774" s="38" t="s">
        <v>2083</v>
      </c>
      <c r="B774" s="25" t="s">
        <v>662</v>
      </c>
      <c r="C774" s="22" t="s">
        <v>663</v>
      </c>
      <c r="D774" s="21">
        <v>42005</v>
      </c>
      <c r="E774" s="25" t="s">
        <v>2</v>
      </c>
      <c r="F774" s="26">
        <v>9</v>
      </c>
      <c r="G774" s="25">
        <v>0</v>
      </c>
      <c r="H774" s="27">
        <v>81.81</v>
      </c>
      <c r="I774" s="27">
        <f>_xlfn.XLOOKUP($B774,[1]Q3!$B:$B,[1]Q3!$L:$L)</f>
        <v>84.46</v>
      </c>
      <c r="J774" s="27">
        <f t="shared" si="24"/>
        <v>2.6499999999999915</v>
      </c>
      <c r="K774" s="27">
        <f t="shared" si="25"/>
        <v>84.46</v>
      </c>
      <c r="L774" s="22" t="str">
        <f>IF(VLOOKUP($B774,[1]Q3!$B:$J,8,FALSE)="Sys Lim",_xlfn.LET(_xlpm.x,_xlfn.XLOOKUP($B774,[1]Q3!$B:$B,[1]Q3!$J:$J),IF(_xlpm.x="","",_xlpm.x)),"")</f>
        <v/>
      </c>
    </row>
    <row r="775" spans="1:12" ht="27.6" x14ac:dyDescent="0.3">
      <c r="A775" s="38" t="s">
        <v>2084</v>
      </c>
      <c r="B775" s="25" t="s">
        <v>965</v>
      </c>
      <c r="C775" s="22" t="s">
        <v>966</v>
      </c>
      <c r="D775" s="21">
        <v>40544</v>
      </c>
      <c r="E775" s="25" t="s">
        <v>2</v>
      </c>
      <c r="F775" s="26" t="s">
        <v>1954</v>
      </c>
      <c r="G775" s="25" t="s">
        <v>2076</v>
      </c>
      <c r="H775" s="27">
        <v>60.34</v>
      </c>
      <c r="I775" s="27" t="e">
        <f>_xlfn.XLOOKUP($B775,[1]Q3!$B:$B,[1]Q3!$L:$L)</f>
        <v>#N/A</v>
      </c>
      <c r="J775" s="27" t="e">
        <f t="shared" si="24"/>
        <v>#N/A</v>
      </c>
      <c r="K775" s="27">
        <f t="shared" si="25"/>
        <v>60.34</v>
      </c>
      <c r="L775" s="22" t="e">
        <f>IF(VLOOKUP($B775,[1]Q3!$B:$J,8,FALSE)="Sys Lim",_xlfn.LET(_xlpm.x,_xlfn.XLOOKUP($B775,[1]Q3!$B:$B,[1]Q3!$J:$J),IF(_xlpm.x="","",_xlpm.x)),"")</f>
        <v>#N/A</v>
      </c>
    </row>
    <row r="776" spans="1:12" ht="13.8" x14ac:dyDescent="0.3">
      <c r="A776" s="38" t="s">
        <v>2083</v>
      </c>
      <c r="B776" s="28" t="s">
        <v>664</v>
      </c>
      <c r="C776" s="29" t="s">
        <v>665</v>
      </c>
      <c r="D776" s="21">
        <v>39448</v>
      </c>
      <c r="E776" s="28" t="s">
        <v>2</v>
      </c>
      <c r="F776" s="30">
        <v>9</v>
      </c>
      <c r="G776" s="25" t="s">
        <v>2076</v>
      </c>
      <c r="H776" s="27">
        <v>174.39</v>
      </c>
      <c r="I776" s="27">
        <f>_xlfn.XLOOKUP($B776,[1]Q3!$B:$B,[1]Q3!$L:$L)</f>
        <v>182.19</v>
      </c>
      <c r="J776" s="27">
        <f t="shared" si="24"/>
        <v>7.8000000000000114</v>
      </c>
      <c r="K776" s="27">
        <f t="shared" si="25"/>
        <v>182.19</v>
      </c>
      <c r="L776" s="22" t="str">
        <f>IF(VLOOKUP($B776,[1]Q3!$B:$J,8,FALSE)="Sys Lim",_xlfn.LET(_xlpm.x,_xlfn.XLOOKUP($B776,[1]Q3!$B:$B,[1]Q3!$J:$J),IF(_xlpm.x="","",_xlpm.x)),"")</f>
        <v/>
      </c>
    </row>
    <row r="777" spans="1:12" ht="13.8" x14ac:dyDescent="0.3">
      <c r="A777" s="38" t="s">
        <v>2083</v>
      </c>
      <c r="B777" s="25" t="s">
        <v>666</v>
      </c>
      <c r="C777" s="22" t="s">
        <v>667</v>
      </c>
      <c r="D777" s="21">
        <v>44105</v>
      </c>
      <c r="E777" s="25" t="s">
        <v>2</v>
      </c>
      <c r="F777" s="26">
        <v>9</v>
      </c>
      <c r="G777" s="25" t="s">
        <v>2076</v>
      </c>
      <c r="H777" s="27">
        <v>7.99</v>
      </c>
      <c r="I777" s="27">
        <f>_xlfn.XLOOKUP($B777,[1]Q3!$B:$B,[1]Q3!$L:$L)</f>
        <v>7.99</v>
      </c>
      <c r="J777" s="27">
        <f t="shared" si="24"/>
        <v>0</v>
      </c>
      <c r="K777" s="27">
        <f t="shared" si="25"/>
        <v>7.99</v>
      </c>
      <c r="L777" s="22" t="str">
        <f>IF(VLOOKUP($B777,[1]Q3!$B:$J,8,FALSE)="Sys Lim",_xlfn.LET(_xlpm.x,_xlfn.XLOOKUP($B777,[1]Q3!$B:$B,[1]Q3!$J:$J),IF(_xlpm.x="","",_xlpm.x)),"")</f>
        <v/>
      </c>
    </row>
    <row r="778" spans="1:12" ht="13.8" x14ac:dyDescent="0.3">
      <c r="A778" s="38" t="s">
        <v>2083</v>
      </c>
      <c r="B778" s="25" t="s">
        <v>668</v>
      </c>
      <c r="C778" s="22" t="s">
        <v>669</v>
      </c>
      <c r="D778" s="21">
        <v>38353</v>
      </c>
      <c r="E778" s="25" t="s">
        <v>2</v>
      </c>
      <c r="F778" s="26">
        <v>9</v>
      </c>
      <c r="G778" s="25" t="s">
        <v>2076</v>
      </c>
      <c r="H778" s="27">
        <v>4.04</v>
      </c>
      <c r="I778" s="27">
        <f>_xlfn.XLOOKUP($B778,[1]Q3!$B:$B,[1]Q3!$L:$L)</f>
        <v>6.95</v>
      </c>
      <c r="J778" s="27">
        <f t="shared" si="24"/>
        <v>2.91</v>
      </c>
      <c r="K778" s="27">
        <f t="shared" si="25"/>
        <v>6.95</v>
      </c>
      <c r="L778" s="22" t="str">
        <f>IF(VLOOKUP($B778,[1]Q3!$B:$J,8,FALSE)="Sys Lim",_xlfn.LET(_xlpm.x,_xlfn.XLOOKUP($B778,[1]Q3!$B:$B,[1]Q3!$J:$J),IF(_xlpm.x="","",_xlpm.x)),"")</f>
        <v/>
      </c>
    </row>
    <row r="779" spans="1:12" ht="13.8" x14ac:dyDescent="0.3">
      <c r="A779" s="38" t="s">
        <v>2083</v>
      </c>
      <c r="B779" s="25" t="s">
        <v>967</v>
      </c>
      <c r="C779" s="22" t="s">
        <v>968</v>
      </c>
      <c r="D779" s="21">
        <v>41640</v>
      </c>
      <c r="E779" s="25" t="s">
        <v>2</v>
      </c>
      <c r="F779" s="26">
        <v>9</v>
      </c>
      <c r="G779" s="25" t="s">
        <v>2076</v>
      </c>
      <c r="H779" s="27">
        <v>17.02</v>
      </c>
      <c r="I779" s="27">
        <f>_xlfn.XLOOKUP($B779,[1]Q3!$B:$B,[1]Q3!$L:$L)</f>
        <v>17.2</v>
      </c>
      <c r="J779" s="27">
        <f t="shared" si="24"/>
        <v>0.17999999999999972</v>
      </c>
      <c r="K779" s="27">
        <f t="shared" si="25"/>
        <v>17.2</v>
      </c>
      <c r="L779" s="22" t="str">
        <f>IF(VLOOKUP($B779,[1]Q3!$B:$J,8,FALSE)="Sys Lim",_xlfn.LET(_xlpm.x,_xlfn.XLOOKUP($B779,[1]Q3!$B:$B,[1]Q3!$J:$J),IF(_xlpm.x="","",_xlpm.x)),"")</f>
        <v/>
      </c>
    </row>
    <row r="780" spans="1:12" ht="13.8" x14ac:dyDescent="0.3">
      <c r="A780" s="38" t="s">
        <v>2083</v>
      </c>
      <c r="B780" s="25" t="s">
        <v>670</v>
      </c>
      <c r="C780" s="22" t="s">
        <v>671</v>
      </c>
      <c r="D780" s="21">
        <v>40544</v>
      </c>
      <c r="E780" s="25" t="s">
        <v>2</v>
      </c>
      <c r="F780" s="26">
        <v>9</v>
      </c>
      <c r="G780" s="25" t="s">
        <v>2076</v>
      </c>
      <c r="H780" s="27">
        <v>392.72</v>
      </c>
      <c r="I780" s="27">
        <f>_xlfn.XLOOKUP($B780,[1]Q3!$B:$B,[1]Q3!$L:$L)</f>
        <v>386.12</v>
      </c>
      <c r="J780" s="27">
        <f t="shared" si="24"/>
        <v>-6.6000000000000227</v>
      </c>
      <c r="K780" s="27">
        <f t="shared" si="25"/>
        <v>386.12</v>
      </c>
      <c r="L780" s="22" t="str">
        <f>IF(VLOOKUP($B780,[1]Q3!$B:$J,8,FALSE)="Sys Lim",_xlfn.LET(_xlpm.x,_xlfn.XLOOKUP($B780,[1]Q3!$B:$B,[1]Q3!$J:$J),IF(_xlpm.x="","",_xlpm.x)),"")</f>
        <v/>
      </c>
    </row>
    <row r="781" spans="1:12" ht="13.8" x14ac:dyDescent="0.3">
      <c r="A781" s="38" t="s">
        <v>2083</v>
      </c>
      <c r="B781" s="25" t="s">
        <v>672</v>
      </c>
      <c r="C781" s="22" t="s">
        <v>673</v>
      </c>
      <c r="D781" s="21">
        <v>42370</v>
      </c>
      <c r="E781" s="25" t="s">
        <v>2</v>
      </c>
      <c r="F781" s="26">
        <v>9</v>
      </c>
      <c r="G781" s="25">
        <v>0</v>
      </c>
      <c r="H781" s="27">
        <v>75.47</v>
      </c>
      <c r="I781" s="27">
        <f>_xlfn.XLOOKUP($B781,[1]Q3!$B:$B,[1]Q3!$L:$L)</f>
        <v>76.569999999999993</v>
      </c>
      <c r="J781" s="27">
        <f t="shared" si="24"/>
        <v>1.0999999999999943</v>
      </c>
      <c r="K781" s="27">
        <f t="shared" si="25"/>
        <v>76.569999999999993</v>
      </c>
      <c r="L781" s="22" t="str">
        <f>IF(VLOOKUP($B781,[1]Q3!$B:$J,8,FALSE)="Sys Lim",_xlfn.LET(_xlpm.x,_xlfn.XLOOKUP($B781,[1]Q3!$B:$B,[1]Q3!$J:$J),IF(_xlpm.x="","",_xlpm.x)),"")</f>
        <v/>
      </c>
    </row>
    <row r="782" spans="1:12" ht="13.8" x14ac:dyDescent="0.3">
      <c r="A782" s="38" t="s">
        <v>2083</v>
      </c>
      <c r="B782" s="25" t="s">
        <v>969</v>
      </c>
      <c r="C782" s="22" t="s">
        <v>970</v>
      </c>
      <c r="D782" s="21">
        <v>43831</v>
      </c>
      <c r="E782" s="25" t="s">
        <v>2</v>
      </c>
      <c r="F782" s="26">
        <v>9</v>
      </c>
      <c r="G782" s="25">
        <v>0</v>
      </c>
      <c r="H782" s="27">
        <v>137.22999999999999</v>
      </c>
      <c r="I782" s="27">
        <f>_xlfn.XLOOKUP($B782,[1]Q3!$B:$B,[1]Q3!$L:$L)</f>
        <v>143.61000000000001</v>
      </c>
      <c r="J782" s="27">
        <f t="shared" si="24"/>
        <v>6.3800000000000239</v>
      </c>
      <c r="K782" s="27">
        <f t="shared" si="25"/>
        <v>143.61000000000001</v>
      </c>
      <c r="L782" s="22" t="str">
        <f>IF(VLOOKUP($B782,[1]Q3!$B:$J,8,FALSE)="Sys Lim",_xlfn.LET(_xlpm.x,_xlfn.XLOOKUP($B782,[1]Q3!$B:$B,[1]Q3!$J:$J),IF(_xlpm.x="","",_xlpm.x)),"")</f>
        <v/>
      </c>
    </row>
    <row r="783" spans="1:12" ht="13.8" x14ac:dyDescent="0.3">
      <c r="A783" s="38" t="s">
        <v>2083</v>
      </c>
      <c r="B783" s="28" t="s">
        <v>674</v>
      </c>
      <c r="C783" s="29" t="s">
        <v>675</v>
      </c>
      <c r="D783" s="21">
        <v>43466</v>
      </c>
      <c r="E783" s="28" t="s">
        <v>2</v>
      </c>
      <c r="F783" s="30">
        <v>30</v>
      </c>
      <c r="G783" s="25" t="s">
        <v>2076</v>
      </c>
      <c r="H783" s="27">
        <v>36.28</v>
      </c>
      <c r="I783" s="27">
        <f>_xlfn.XLOOKUP($B783,[1]Q3!$B:$B,[1]Q3!$L:$L)</f>
        <v>36.39</v>
      </c>
      <c r="J783" s="27">
        <f t="shared" si="24"/>
        <v>0.10999999999999943</v>
      </c>
      <c r="K783" s="27">
        <f t="shared" si="25"/>
        <v>36.39</v>
      </c>
      <c r="L783" s="22" t="str">
        <f>IF(VLOOKUP($B783,[1]Q3!$B:$J,8,FALSE)="Sys Lim",_xlfn.LET(_xlpm.x,_xlfn.XLOOKUP($B783,[1]Q3!$B:$B,[1]Q3!$J:$J),IF(_xlpm.x="","",_xlpm.x)),"")</f>
        <v/>
      </c>
    </row>
    <row r="784" spans="1:12" ht="13.8" x14ac:dyDescent="0.3">
      <c r="A784" s="38" t="s">
        <v>2083</v>
      </c>
      <c r="B784" s="25" t="s">
        <v>676</v>
      </c>
      <c r="C784" s="22" t="s">
        <v>677</v>
      </c>
      <c r="D784" s="21">
        <v>43466</v>
      </c>
      <c r="E784" s="25" t="s">
        <v>2</v>
      </c>
      <c r="F784" s="26">
        <v>9</v>
      </c>
      <c r="G784" s="25">
        <v>0</v>
      </c>
      <c r="H784" s="27">
        <v>74.16</v>
      </c>
      <c r="I784" s="27">
        <f>_xlfn.XLOOKUP($B784,[1]Q3!$B:$B,[1]Q3!$L:$L)</f>
        <v>73.28</v>
      </c>
      <c r="J784" s="27">
        <f t="shared" si="24"/>
        <v>-0.87999999999999545</v>
      </c>
      <c r="K784" s="27">
        <f t="shared" si="25"/>
        <v>73.28</v>
      </c>
      <c r="L784" s="22" t="str">
        <f>IF(VLOOKUP($B784,[1]Q3!$B:$J,8,FALSE)="Sys Lim",_xlfn.LET(_xlpm.x,_xlfn.XLOOKUP($B784,[1]Q3!$B:$B,[1]Q3!$J:$J),IF(_xlpm.x="","",_xlpm.x)),"")</f>
        <v/>
      </c>
    </row>
    <row r="785" spans="1:12" ht="27.6" x14ac:dyDescent="0.3">
      <c r="A785" s="38" t="s">
        <v>2084</v>
      </c>
      <c r="B785" s="25" t="s">
        <v>971</v>
      </c>
      <c r="C785" s="22" t="s">
        <v>972</v>
      </c>
      <c r="D785" s="21">
        <v>43739</v>
      </c>
      <c r="E785" s="25" t="s">
        <v>2</v>
      </c>
      <c r="F785" s="26">
        <v>9</v>
      </c>
      <c r="G785" s="25" t="s">
        <v>2076</v>
      </c>
      <c r="H785" s="27">
        <v>22.07</v>
      </c>
      <c r="I785" s="27" t="e">
        <f>_xlfn.XLOOKUP($B785,[1]Q3!$B:$B,[1]Q3!$L:$L)</f>
        <v>#N/A</v>
      </c>
      <c r="J785" s="27" t="e">
        <f t="shared" si="24"/>
        <v>#N/A</v>
      </c>
      <c r="K785" s="27">
        <f t="shared" si="25"/>
        <v>22.07</v>
      </c>
      <c r="L785" s="22" t="e">
        <f>IF(VLOOKUP($B785,[1]Q3!$B:$J,8,FALSE)="Sys Lim",_xlfn.LET(_xlpm.x,_xlfn.XLOOKUP($B785,[1]Q3!$B:$B,[1]Q3!$J:$J),IF(_xlpm.x="","",_xlpm.x)),"")</f>
        <v>#N/A</v>
      </c>
    </row>
    <row r="786" spans="1:12" ht="13.8" x14ac:dyDescent="0.3">
      <c r="A786" s="38" t="s">
        <v>2083</v>
      </c>
      <c r="B786" s="25" t="s">
        <v>1376</v>
      </c>
      <c r="C786" s="22" t="s">
        <v>1377</v>
      </c>
      <c r="D786" s="21">
        <v>44927</v>
      </c>
      <c r="E786" s="25" t="s">
        <v>2</v>
      </c>
      <c r="F786" s="26">
        <v>9</v>
      </c>
      <c r="G786" s="25" t="s">
        <v>2076</v>
      </c>
      <c r="H786" s="27">
        <v>10.99</v>
      </c>
      <c r="I786" s="27">
        <f>_xlfn.XLOOKUP($B786,[1]Q3!$B:$B,[1]Q3!$L:$L)</f>
        <v>10.99</v>
      </c>
      <c r="J786" s="27">
        <f t="shared" si="24"/>
        <v>0</v>
      </c>
      <c r="K786" s="27">
        <f t="shared" si="25"/>
        <v>10.99</v>
      </c>
      <c r="L786" s="22" t="str">
        <f>IF(VLOOKUP($B786,[1]Q3!$B:$J,8,FALSE)="Sys Lim",_xlfn.LET(_xlpm.x,_xlfn.XLOOKUP($B786,[1]Q3!$B:$B,[1]Q3!$J:$J),IF(_xlpm.x="","",_xlpm.x)),"")</f>
        <v/>
      </c>
    </row>
    <row r="787" spans="1:12" ht="13.8" x14ac:dyDescent="0.3">
      <c r="A787" s="38" t="s">
        <v>2083</v>
      </c>
      <c r="B787" s="25" t="s">
        <v>678</v>
      </c>
      <c r="C787" s="22" t="s">
        <v>679</v>
      </c>
      <c r="D787" s="21">
        <v>44197</v>
      </c>
      <c r="E787" s="25" t="s">
        <v>2</v>
      </c>
      <c r="F787" s="26">
        <v>30</v>
      </c>
      <c r="G787" s="25">
        <v>0</v>
      </c>
      <c r="H787" s="27">
        <v>60.23</v>
      </c>
      <c r="I787" s="27">
        <f>_xlfn.XLOOKUP($B787,[1]Q3!$B:$B,[1]Q3!$L:$L)</f>
        <v>59.9</v>
      </c>
      <c r="J787" s="27">
        <f t="shared" si="24"/>
        <v>-0.32999999999999829</v>
      </c>
      <c r="K787" s="27">
        <f t="shared" si="25"/>
        <v>59.9</v>
      </c>
      <c r="L787" s="22" t="str">
        <f>IF(VLOOKUP($B787,[1]Q3!$B:$J,8,FALSE)="Sys Lim",_xlfn.LET(_xlpm.x,_xlfn.XLOOKUP($B787,[1]Q3!$B:$B,[1]Q3!$J:$J),IF(_xlpm.x="","",_xlpm.x)),"")</f>
        <v/>
      </c>
    </row>
    <row r="788" spans="1:12" ht="13.8" x14ac:dyDescent="0.3">
      <c r="A788" s="38" t="s">
        <v>2083</v>
      </c>
      <c r="B788" s="25" t="s">
        <v>973</v>
      </c>
      <c r="C788" s="22" t="s">
        <v>974</v>
      </c>
      <c r="D788" s="21">
        <v>44197</v>
      </c>
      <c r="E788" s="25" t="s">
        <v>2</v>
      </c>
      <c r="F788" s="26">
        <v>9</v>
      </c>
      <c r="G788" s="25">
        <v>0</v>
      </c>
      <c r="H788" s="27">
        <v>36.799999999999997</v>
      </c>
      <c r="I788" s="27">
        <f>_xlfn.XLOOKUP($B788,[1]Q3!$B:$B,[1]Q3!$L:$L)</f>
        <v>37.64</v>
      </c>
      <c r="J788" s="27">
        <f t="shared" si="24"/>
        <v>0.84000000000000341</v>
      </c>
      <c r="K788" s="27">
        <f t="shared" si="25"/>
        <v>37.64</v>
      </c>
      <c r="L788" s="22" t="str">
        <f>IF(VLOOKUP($B788,[1]Q3!$B:$J,8,FALSE)="Sys Lim",_xlfn.LET(_xlpm.x,_xlfn.XLOOKUP($B788,[1]Q3!$B:$B,[1]Q3!$J:$J),IF(_xlpm.x="","",_xlpm.x)),"")</f>
        <v/>
      </c>
    </row>
    <row r="789" spans="1:12" ht="13.8" x14ac:dyDescent="0.3">
      <c r="A789" s="38" t="s">
        <v>2083</v>
      </c>
      <c r="B789" s="25" t="s">
        <v>975</v>
      </c>
      <c r="C789" s="22" t="s">
        <v>976</v>
      </c>
      <c r="D789" s="21">
        <v>44470</v>
      </c>
      <c r="E789" s="25" t="s">
        <v>2</v>
      </c>
      <c r="F789" s="26">
        <v>9</v>
      </c>
      <c r="G789" s="25" t="s">
        <v>2076</v>
      </c>
      <c r="H789" s="27">
        <v>28.52</v>
      </c>
      <c r="I789" s="27">
        <f>_xlfn.XLOOKUP($B789,[1]Q3!$B:$B,[1]Q3!$L:$L)</f>
        <v>31.81</v>
      </c>
      <c r="J789" s="27">
        <f t="shared" si="24"/>
        <v>3.2899999999999991</v>
      </c>
      <c r="K789" s="27">
        <f t="shared" si="25"/>
        <v>31.81</v>
      </c>
      <c r="L789" s="22" t="str">
        <f>IF(VLOOKUP($B789,[1]Q3!$B:$J,8,FALSE)="Sys Lim",_xlfn.LET(_xlpm.x,_xlfn.XLOOKUP($B789,[1]Q3!$B:$B,[1]Q3!$J:$J),IF(_xlpm.x="","",_xlpm.x)),"")</f>
        <v/>
      </c>
    </row>
    <row r="790" spans="1:12" ht="13.8" x14ac:dyDescent="0.3">
      <c r="A790" s="38" t="s">
        <v>2083</v>
      </c>
      <c r="B790" s="25" t="s">
        <v>977</v>
      </c>
      <c r="C790" s="22" t="s">
        <v>978</v>
      </c>
      <c r="D790" s="21">
        <v>44470</v>
      </c>
      <c r="E790" s="25" t="s">
        <v>2</v>
      </c>
      <c r="F790" s="26">
        <v>9</v>
      </c>
      <c r="G790" s="25">
        <v>0</v>
      </c>
      <c r="H790" s="27">
        <v>30.8</v>
      </c>
      <c r="I790" s="27">
        <f>_xlfn.XLOOKUP($B790,[1]Q3!$B:$B,[1]Q3!$L:$L)</f>
        <v>30.71</v>
      </c>
      <c r="J790" s="27">
        <f t="shared" si="24"/>
        <v>-8.9999999999999858E-2</v>
      </c>
      <c r="K790" s="27">
        <f t="shared" si="25"/>
        <v>30.71</v>
      </c>
      <c r="L790" s="22" t="str">
        <f>IF(VLOOKUP($B790,[1]Q3!$B:$J,8,FALSE)="Sys Lim",_xlfn.LET(_xlpm.x,_xlfn.XLOOKUP($B790,[1]Q3!$B:$B,[1]Q3!$J:$J),IF(_xlpm.x="","",_xlpm.x)),"")</f>
        <v/>
      </c>
    </row>
    <row r="791" spans="1:12" ht="13.8" x14ac:dyDescent="0.3">
      <c r="A791" s="38" t="s">
        <v>2083</v>
      </c>
      <c r="B791" s="25" t="s">
        <v>680</v>
      </c>
      <c r="C791" s="22" t="s">
        <v>681</v>
      </c>
      <c r="D791" s="21">
        <v>31413</v>
      </c>
      <c r="E791" s="25" t="s">
        <v>2</v>
      </c>
      <c r="F791" s="26" t="s">
        <v>1954</v>
      </c>
      <c r="G791" s="25">
        <v>0</v>
      </c>
      <c r="H791" s="27">
        <v>824.62</v>
      </c>
      <c r="I791" s="27">
        <f>_xlfn.XLOOKUP($B791,[1]Q3!$B:$B,[1]Q3!$L:$L)</f>
        <v>824.62</v>
      </c>
      <c r="J791" s="27">
        <f t="shared" si="24"/>
        <v>0</v>
      </c>
      <c r="K791" s="27">
        <f t="shared" si="25"/>
        <v>824.62</v>
      </c>
      <c r="L791" s="22" t="str">
        <f>IF(VLOOKUP($B791,[1]Q3!$B:$J,8,FALSE)="Sys Lim",_xlfn.LET(_xlpm.x,_xlfn.XLOOKUP($B791,[1]Q3!$B:$B,[1]Q3!$J:$J),IF(_xlpm.x="","",_xlpm.x)),"")</f>
        <v/>
      </c>
    </row>
    <row r="792" spans="1:12" ht="13.8" x14ac:dyDescent="0.3">
      <c r="A792" s="38" t="s">
        <v>2083</v>
      </c>
      <c r="B792" s="25" t="s">
        <v>1378</v>
      </c>
      <c r="C792" s="22" t="s">
        <v>1379</v>
      </c>
      <c r="D792" s="21">
        <v>45292</v>
      </c>
      <c r="E792" s="25" t="s">
        <v>2</v>
      </c>
      <c r="F792" s="26">
        <v>30</v>
      </c>
      <c r="G792" s="25" t="s">
        <v>2076</v>
      </c>
      <c r="H792" s="27">
        <v>56.92</v>
      </c>
      <c r="I792" s="27">
        <f>_xlfn.XLOOKUP($B792,[1]Q3!$B:$B,[1]Q3!$L:$L)</f>
        <v>57.99</v>
      </c>
      <c r="J792" s="27">
        <f t="shared" si="24"/>
        <v>1.0700000000000003</v>
      </c>
      <c r="K792" s="27">
        <f t="shared" si="25"/>
        <v>57.99</v>
      </c>
      <c r="L792" s="22" t="str">
        <f>IF(VLOOKUP($B792,[1]Q3!$B:$J,8,FALSE)="Sys Lim",_xlfn.LET(_xlpm.x,_xlfn.XLOOKUP($B792,[1]Q3!$B:$B,[1]Q3!$J:$J),IF(_xlpm.x="","",_xlpm.x)),"")</f>
        <v/>
      </c>
    </row>
    <row r="793" spans="1:12" ht="27.6" x14ac:dyDescent="0.3">
      <c r="A793" s="38" t="s">
        <v>2084</v>
      </c>
      <c r="B793" s="25" t="s">
        <v>1617</v>
      </c>
      <c r="C793" s="22" t="s">
        <v>1618</v>
      </c>
      <c r="D793" s="21">
        <v>45108</v>
      </c>
      <c r="E793" s="25" t="s">
        <v>2</v>
      </c>
      <c r="F793" s="26">
        <v>9</v>
      </c>
      <c r="G793" s="25" t="s">
        <v>2076</v>
      </c>
      <c r="H793" s="27">
        <v>9.11</v>
      </c>
      <c r="I793" s="27" t="e">
        <f>_xlfn.XLOOKUP($B793,[1]Q3!$B:$B,[1]Q3!$L:$L)</f>
        <v>#N/A</v>
      </c>
      <c r="J793" s="27" t="e">
        <f t="shared" si="24"/>
        <v>#N/A</v>
      </c>
      <c r="K793" s="27">
        <f t="shared" si="25"/>
        <v>9.11</v>
      </c>
      <c r="L793" s="22" t="e">
        <f>IF(VLOOKUP($B793,[1]Q3!$B:$J,8,FALSE)="Sys Lim",_xlfn.LET(_xlpm.x,_xlfn.XLOOKUP($B793,[1]Q3!$B:$B,[1]Q3!$J:$J),IF(_xlpm.x="","",_xlpm.x)),"")</f>
        <v>#N/A</v>
      </c>
    </row>
    <row r="794" spans="1:12" ht="27.6" x14ac:dyDescent="0.3">
      <c r="A794" s="38" t="s">
        <v>2084</v>
      </c>
      <c r="B794" s="25" t="s">
        <v>1380</v>
      </c>
      <c r="C794" s="22" t="s">
        <v>1381</v>
      </c>
      <c r="D794" s="21">
        <v>45108</v>
      </c>
      <c r="E794" s="25" t="s">
        <v>2</v>
      </c>
      <c r="F794" s="26">
        <v>9</v>
      </c>
      <c r="G794" s="25" t="s">
        <v>2076</v>
      </c>
      <c r="H794" s="27">
        <v>0.13</v>
      </c>
      <c r="I794" s="27" t="e">
        <f>_xlfn.XLOOKUP($B794,[1]Q3!$B:$B,[1]Q3!$L:$L)</f>
        <v>#N/A</v>
      </c>
      <c r="J794" s="27" t="e">
        <f t="shared" si="24"/>
        <v>#N/A</v>
      </c>
      <c r="K794" s="27">
        <f t="shared" si="25"/>
        <v>0.13</v>
      </c>
      <c r="L794" s="22" t="e">
        <f>IF(VLOOKUP($B794,[1]Q3!$B:$J,8,FALSE)="Sys Lim",_xlfn.LET(_xlpm.x,_xlfn.XLOOKUP($B794,[1]Q3!$B:$B,[1]Q3!$J:$J),IF(_xlpm.x="","",_xlpm.x)),"")</f>
        <v>#N/A</v>
      </c>
    </row>
    <row r="795" spans="1:12" ht="13.8" x14ac:dyDescent="0.3">
      <c r="A795" s="38" t="s">
        <v>2083</v>
      </c>
      <c r="B795" s="25" t="s">
        <v>1619</v>
      </c>
      <c r="C795" s="22" t="s">
        <v>1620</v>
      </c>
      <c r="D795" s="21">
        <v>45292</v>
      </c>
      <c r="E795" s="25" t="s">
        <v>2</v>
      </c>
      <c r="F795" s="26">
        <v>9</v>
      </c>
      <c r="G795" s="25" t="s">
        <v>2076</v>
      </c>
      <c r="H795" s="27">
        <v>70.48</v>
      </c>
      <c r="I795" s="27">
        <f>_xlfn.XLOOKUP($B795,[1]Q3!$B:$B,[1]Q3!$L:$L)</f>
        <v>67.94</v>
      </c>
      <c r="J795" s="27">
        <f t="shared" si="24"/>
        <v>-2.5400000000000063</v>
      </c>
      <c r="K795" s="27">
        <f t="shared" si="25"/>
        <v>67.94</v>
      </c>
      <c r="L795" s="22" t="str">
        <f>IF(VLOOKUP($B795,[1]Q3!$B:$J,8,FALSE)="Sys Lim",_xlfn.LET(_xlpm.x,_xlfn.XLOOKUP($B795,[1]Q3!$B:$B,[1]Q3!$J:$J),IF(_xlpm.x="","",_xlpm.x)),"")</f>
        <v/>
      </c>
    </row>
    <row r="796" spans="1:12" ht="13.8" x14ac:dyDescent="0.3">
      <c r="A796" s="38" t="s">
        <v>2083</v>
      </c>
      <c r="B796" s="25" t="s">
        <v>682</v>
      </c>
      <c r="C796" s="22" t="s">
        <v>683</v>
      </c>
      <c r="D796" s="21">
        <v>42736</v>
      </c>
      <c r="E796" s="25" t="s">
        <v>2</v>
      </c>
      <c r="F796" s="26">
        <v>9</v>
      </c>
      <c r="G796" s="25">
        <v>0</v>
      </c>
      <c r="H796" s="27">
        <v>73.94</v>
      </c>
      <c r="I796" s="27">
        <f>_xlfn.XLOOKUP($B796,[1]Q3!$B:$B,[1]Q3!$L:$L)</f>
        <v>77.34</v>
      </c>
      <c r="J796" s="27">
        <f t="shared" si="24"/>
        <v>3.4000000000000057</v>
      </c>
      <c r="K796" s="27">
        <f t="shared" si="25"/>
        <v>77.34</v>
      </c>
      <c r="L796" s="22" t="str">
        <f>IF(VLOOKUP($B796,[1]Q3!$B:$J,8,FALSE)="Sys Lim",_xlfn.LET(_xlpm.x,_xlfn.XLOOKUP($B796,[1]Q3!$B:$B,[1]Q3!$J:$J),IF(_xlpm.x="","",_xlpm.x)),"")</f>
        <v/>
      </c>
    </row>
    <row r="797" spans="1:12" ht="13.8" x14ac:dyDescent="0.3">
      <c r="A797" s="38" t="s">
        <v>2083</v>
      </c>
      <c r="B797" s="28" t="s">
        <v>979</v>
      </c>
      <c r="C797" s="29" t="s">
        <v>980</v>
      </c>
      <c r="D797" s="21">
        <v>40179</v>
      </c>
      <c r="E797" s="28" t="s">
        <v>2</v>
      </c>
      <c r="F797" s="30">
        <v>9</v>
      </c>
      <c r="G797" s="25" t="s">
        <v>2076</v>
      </c>
      <c r="H797" s="27">
        <v>10.4</v>
      </c>
      <c r="I797" s="27">
        <f>_xlfn.XLOOKUP($B797,[1]Q3!$B:$B,[1]Q3!$L:$L)</f>
        <v>10.41</v>
      </c>
      <c r="J797" s="27">
        <f t="shared" si="24"/>
        <v>9.9999999999997868E-3</v>
      </c>
      <c r="K797" s="27">
        <f t="shared" si="25"/>
        <v>10.41</v>
      </c>
      <c r="L797" s="22" t="str">
        <f>IF(VLOOKUP($B797,[1]Q3!$B:$J,8,FALSE)="Sys Lim",_xlfn.LET(_xlpm.x,_xlfn.XLOOKUP($B797,[1]Q3!$B:$B,[1]Q3!$J:$J),IF(_xlpm.x="","",_xlpm.x)),"")</f>
        <v/>
      </c>
    </row>
    <row r="798" spans="1:12" ht="13.8" x14ac:dyDescent="0.3">
      <c r="A798" s="38" t="s">
        <v>2083</v>
      </c>
      <c r="B798" s="25" t="s">
        <v>1621</v>
      </c>
      <c r="C798" s="22" t="s">
        <v>1622</v>
      </c>
      <c r="D798" s="21">
        <v>45566</v>
      </c>
      <c r="E798" s="25" t="s">
        <v>2</v>
      </c>
      <c r="F798" s="26">
        <v>9</v>
      </c>
      <c r="G798" s="25" t="s">
        <v>2076</v>
      </c>
      <c r="H798" s="27">
        <v>58.27</v>
      </c>
      <c r="I798" s="27">
        <f>_xlfn.XLOOKUP($B798,[1]Q3!$B:$B,[1]Q3!$L:$L)</f>
        <v>58.17</v>
      </c>
      <c r="J798" s="27">
        <f t="shared" si="24"/>
        <v>-0.10000000000000142</v>
      </c>
      <c r="K798" s="27">
        <f t="shared" si="25"/>
        <v>58.17</v>
      </c>
      <c r="L798" s="22" t="str">
        <f>IF(VLOOKUP($B798,[1]Q3!$B:$J,8,FALSE)="Sys Lim",_xlfn.LET(_xlpm.x,_xlfn.XLOOKUP($B798,[1]Q3!$B:$B,[1]Q3!$J:$J),IF(_xlpm.x="","",_xlpm.x)),"")</f>
        <v/>
      </c>
    </row>
    <row r="799" spans="1:12" ht="13.8" x14ac:dyDescent="0.3">
      <c r="A799" s="38" t="s">
        <v>2083</v>
      </c>
      <c r="B799" s="25" t="s">
        <v>684</v>
      </c>
      <c r="C799" s="22" t="s">
        <v>685</v>
      </c>
      <c r="D799" s="21">
        <v>39814</v>
      </c>
      <c r="E799" s="25" t="s">
        <v>2</v>
      </c>
      <c r="F799" s="26">
        <v>9</v>
      </c>
      <c r="G799" s="25">
        <v>0</v>
      </c>
      <c r="H799" s="27">
        <v>30.08</v>
      </c>
      <c r="I799" s="27">
        <f>_xlfn.XLOOKUP($B799,[1]Q3!$B:$B,[1]Q3!$L:$L)</f>
        <v>32.68</v>
      </c>
      <c r="J799" s="27">
        <f t="shared" si="24"/>
        <v>2.6000000000000014</v>
      </c>
      <c r="K799" s="27">
        <f t="shared" si="25"/>
        <v>32.68</v>
      </c>
      <c r="L799" s="22" t="str">
        <f>IF(VLOOKUP($B799,[1]Q3!$B:$J,8,FALSE)="Sys Lim",_xlfn.LET(_xlpm.x,_xlfn.XLOOKUP($B799,[1]Q3!$B:$B,[1]Q3!$J:$J),IF(_xlpm.x="","",_xlpm.x)),"")</f>
        <v/>
      </c>
    </row>
    <row r="800" spans="1:12" ht="13.8" x14ac:dyDescent="0.3">
      <c r="A800" s="38" t="s">
        <v>2083</v>
      </c>
      <c r="B800" s="25" t="s">
        <v>1179</v>
      </c>
      <c r="C800" s="22" t="s">
        <v>1180</v>
      </c>
      <c r="D800" s="21">
        <v>44743</v>
      </c>
      <c r="E800" s="25" t="s">
        <v>2</v>
      </c>
      <c r="F800" s="26">
        <v>9</v>
      </c>
      <c r="G800" s="25" t="s">
        <v>2076</v>
      </c>
      <c r="H800" s="27">
        <v>87.11</v>
      </c>
      <c r="I800" s="27">
        <f>_xlfn.XLOOKUP($B800,[1]Q3!$B:$B,[1]Q3!$L:$L)</f>
        <v>91.03</v>
      </c>
      <c r="J800" s="27">
        <f t="shared" si="24"/>
        <v>3.9200000000000017</v>
      </c>
      <c r="K800" s="27">
        <f t="shared" si="25"/>
        <v>91.03</v>
      </c>
      <c r="L800" s="22" t="str">
        <f>IF(VLOOKUP($B800,[1]Q3!$B:$J,8,FALSE)="Sys Lim",_xlfn.LET(_xlpm.x,_xlfn.XLOOKUP($B800,[1]Q3!$B:$B,[1]Q3!$J:$J),IF(_xlpm.x="","",_xlpm.x)),"")</f>
        <v/>
      </c>
    </row>
    <row r="801" spans="1:12" ht="13.8" x14ac:dyDescent="0.3">
      <c r="A801" s="38" t="s">
        <v>2083</v>
      </c>
      <c r="B801" s="25" t="s">
        <v>1181</v>
      </c>
      <c r="C801" s="22" t="s">
        <v>1182</v>
      </c>
      <c r="D801" s="21">
        <v>44743</v>
      </c>
      <c r="E801" s="25" t="s">
        <v>2</v>
      </c>
      <c r="F801" s="26">
        <v>9</v>
      </c>
      <c r="G801" s="25" t="s">
        <v>2076</v>
      </c>
      <c r="H801" s="27">
        <v>32.61</v>
      </c>
      <c r="I801" s="27">
        <f>_xlfn.XLOOKUP($B801,[1]Q3!$B:$B,[1]Q3!$L:$L)</f>
        <v>32.549999999999997</v>
      </c>
      <c r="J801" s="27">
        <f t="shared" si="24"/>
        <v>-6.0000000000002274E-2</v>
      </c>
      <c r="K801" s="27">
        <f t="shared" si="25"/>
        <v>32.549999999999997</v>
      </c>
      <c r="L801" s="22" t="str">
        <f>IF(VLOOKUP($B801,[1]Q3!$B:$J,8,FALSE)="Sys Lim",_xlfn.LET(_xlpm.x,_xlfn.XLOOKUP($B801,[1]Q3!$B:$B,[1]Q3!$J:$J),IF(_xlpm.x="","",_xlpm.x)),"")</f>
        <v/>
      </c>
    </row>
    <row r="802" spans="1:12" ht="13.8" x14ac:dyDescent="0.3">
      <c r="A802" s="38" t="s">
        <v>2083</v>
      </c>
      <c r="B802" s="25" t="s">
        <v>1382</v>
      </c>
      <c r="C802" s="22" t="s">
        <v>1383</v>
      </c>
      <c r="D802" s="21">
        <v>45292</v>
      </c>
      <c r="E802" s="25" t="s">
        <v>2</v>
      </c>
      <c r="F802" s="26">
        <v>30</v>
      </c>
      <c r="G802" s="25" t="s">
        <v>2076</v>
      </c>
      <c r="H802" s="27">
        <v>23.4</v>
      </c>
      <c r="I802" s="27">
        <f>_xlfn.XLOOKUP($B802,[1]Q3!$B:$B,[1]Q3!$L:$L)</f>
        <v>23.59</v>
      </c>
      <c r="J802" s="27">
        <f t="shared" si="24"/>
        <v>0.19000000000000128</v>
      </c>
      <c r="K802" s="27">
        <f t="shared" si="25"/>
        <v>23.59</v>
      </c>
      <c r="L802" s="22" t="str">
        <f>IF(VLOOKUP($B802,[1]Q3!$B:$J,8,FALSE)="Sys Lim",_xlfn.LET(_xlpm.x,_xlfn.XLOOKUP($B802,[1]Q3!$B:$B,[1]Q3!$J:$J),IF(_xlpm.x="","",_xlpm.x)),"")</f>
        <v/>
      </c>
    </row>
    <row r="803" spans="1:12" ht="13.8" x14ac:dyDescent="0.3">
      <c r="A803" s="38" t="s">
        <v>2083</v>
      </c>
      <c r="B803" s="25" t="s">
        <v>1623</v>
      </c>
      <c r="C803" s="22" t="s">
        <v>1624</v>
      </c>
      <c r="D803" s="21">
        <v>45292</v>
      </c>
      <c r="E803" s="25" t="s">
        <v>2</v>
      </c>
      <c r="F803" s="26">
        <v>30</v>
      </c>
      <c r="G803" s="25" t="s">
        <v>2076</v>
      </c>
      <c r="H803" s="27">
        <v>34.33</v>
      </c>
      <c r="I803" s="27">
        <f>_xlfn.XLOOKUP($B803,[1]Q3!$B:$B,[1]Q3!$L:$L)</f>
        <v>34.26</v>
      </c>
      <c r="J803" s="27">
        <f t="shared" si="24"/>
        <v>-7.0000000000000284E-2</v>
      </c>
      <c r="K803" s="27">
        <f t="shared" si="25"/>
        <v>34.26</v>
      </c>
      <c r="L803" s="22" t="str">
        <f>IF(VLOOKUP($B803,[1]Q3!$B:$J,8,FALSE)="Sys Lim",_xlfn.LET(_xlpm.x,_xlfn.XLOOKUP($B803,[1]Q3!$B:$B,[1]Q3!$J:$J),IF(_xlpm.x="","",_xlpm.x)),"")</f>
        <v/>
      </c>
    </row>
    <row r="804" spans="1:12" ht="13.8" x14ac:dyDescent="0.3">
      <c r="A804" s="38" t="s">
        <v>2083</v>
      </c>
      <c r="B804" s="25" t="s">
        <v>1750</v>
      </c>
      <c r="C804" s="22" t="s">
        <v>1751</v>
      </c>
      <c r="D804" s="21">
        <v>45839</v>
      </c>
      <c r="E804" s="25" t="s">
        <v>2</v>
      </c>
      <c r="F804" s="26">
        <v>9</v>
      </c>
      <c r="G804" s="25">
        <v>0</v>
      </c>
      <c r="H804" s="27">
        <v>38.549999999999997</v>
      </c>
      <c r="I804" s="27">
        <f>_xlfn.XLOOKUP($B804,[1]Q3!$B:$B,[1]Q3!$L:$L)</f>
        <v>36.64</v>
      </c>
      <c r="J804" s="27">
        <f t="shared" si="24"/>
        <v>-1.9099999999999966</v>
      </c>
      <c r="K804" s="27">
        <f t="shared" si="25"/>
        <v>36.64</v>
      </c>
      <c r="L804" s="22" t="str">
        <f>IF(VLOOKUP($B804,[1]Q3!$B:$J,8,FALSE)="Sys Lim",_xlfn.LET(_xlpm.x,_xlfn.XLOOKUP($B804,[1]Q3!$B:$B,[1]Q3!$J:$J),IF(_xlpm.x="","",_xlpm.x)),"")</f>
        <v/>
      </c>
    </row>
    <row r="805" spans="1:12" ht="13.8" x14ac:dyDescent="0.3">
      <c r="A805" s="38" t="s">
        <v>2083</v>
      </c>
      <c r="B805" s="25" t="s">
        <v>1739</v>
      </c>
      <c r="C805" s="22" t="s">
        <v>1740</v>
      </c>
      <c r="D805" s="21">
        <v>45839</v>
      </c>
      <c r="E805" s="25" t="s">
        <v>2</v>
      </c>
      <c r="F805" s="26">
        <v>9</v>
      </c>
      <c r="G805" s="25">
        <v>0</v>
      </c>
      <c r="H805" s="27">
        <v>5.74</v>
      </c>
      <c r="I805" s="27">
        <f>_xlfn.XLOOKUP($B805,[1]Q3!$B:$B,[1]Q3!$L:$L)</f>
        <v>4.93</v>
      </c>
      <c r="J805" s="27">
        <f t="shared" si="24"/>
        <v>-0.8100000000000005</v>
      </c>
      <c r="K805" s="27">
        <f t="shared" si="25"/>
        <v>4.93</v>
      </c>
      <c r="L805" s="22" t="str">
        <f>IF(VLOOKUP($B805,[1]Q3!$B:$J,8,FALSE)="Sys Lim",_xlfn.LET(_xlpm.x,_xlfn.XLOOKUP($B805,[1]Q3!$B:$B,[1]Q3!$J:$J),IF(_xlpm.x="","",_xlpm.x)),"")</f>
        <v/>
      </c>
    </row>
    <row r="806" spans="1:12" ht="13.8" x14ac:dyDescent="0.3">
      <c r="A806" s="38" t="s">
        <v>2083</v>
      </c>
      <c r="B806" s="25" t="s">
        <v>1384</v>
      </c>
      <c r="C806" s="22" t="s">
        <v>1385</v>
      </c>
      <c r="D806" s="21">
        <v>45200</v>
      </c>
      <c r="E806" s="25" t="s">
        <v>2</v>
      </c>
      <c r="F806" s="26">
        <v>9</v>
      </c>
      <c r="G806" s="25" t="s">
        <v>2076</v>
      </c>
      <c r="H806" s="27">
        <v>30.4</v>
      </c>
      <c r="I806" s="27">
        <f>_xlfn.XLOOKUP($B806,[1]Q3!$B:$B,[1]Q3!$L:$L)</f>
        <v>30.98</v>
      </c>
      <c r="J806" s="27">
        <f t="shared" si="24"/>
        <v>0.58000000000000185</v>
      </c>
      <c r="K806" s="27">
        <f t="shared" si="25"/>
        <v>30.98</v>
      </c>
      <c r="L806" s="22" t="str">
        <f>IF(VLOOKUP($B806,[1]Q3!$B:$J,8,FALSE)="Sys Lim",_xlfn.LET(_xlpm.x,_xlfn.XLOOKUP($B806,[1]Q3!$B:$B,[1]Q3!$J:$J),IF(_xlpm.x="","",_xlpm.x)),"")</f>
        <v/>
      </c>
    </row>
    <row r="807" spans="1:12" ht="13.8" x14ac:dyDescent="0.3">
      <c r="A807" s="38" t="s">
        <v>2083</v>
      </c>
      <c r="B807" s="25" t="s">
        <v>1386</v>
      </c>
      <c r="C807" s="22" t="s">
        <v>1387</v>
      </c>
      <c r="D807" s="21">
        <v>45108</v>
      </c>
      <c r="E807" s="25" t="s">
        <v>2</v>
      </c>
      <c r="F807" s="26">
        <v>9</v>
      </c>
      <c r="G807" s="25" t="s">
        <v>2076</v>
      </c>
      <c r="H807" s="27">
        <v>143.22999999999999</v>
      </c>
      <c r="I807" s="27">
        <f>_xlfn.XLOOKUP($B807,[1]Q3!$B:$B,[1]Q3!$L:$L)</f>
        <v>146.88999999999999</v>
      </c>
      <c r="J807" s="27">
        <f t="shared" si="24"/>
        <v>3.6599999999999966</v>
      </c>
      <c r="K807" s="27">
        <f t="shared" si="25"/>
        <v>146.88999999999999</v>
      </c>
      <c r="L807" s="22" t="str">
        <f>IF(VLOOKUP($B807,[1]Q3!$B:$J,8,FALSE)="Sys Lim",_xlfn.LET(_xlpm.x,_xlfn.XLOOKUP($B807,[1]Q3!$B:$B,[1]Q3!$J:$J),IF(_xlpm.x="","",_xlpm.x)),"")</f>
        <v/>
      </c>
    </row>
    <row r="808" spans="1:12" ht="13.8" x14ac:dyDescent="0.3">
      <c r="A808" s="38" t="s">
        <v>2083</v>
      </c>
      <c r="B808" s="25" t="s">
        <v>981</v>
      </c>
      <c r="C808" s="22" t="s">
        <v>982</v>
      </c>
      <c r="D808" s="21">
        <v>44378</v>
      </c>
      <c r="E808" s="25" t="s">
        <v>2</v>
      </c>
      <c r="F808" s="26">
        <v>9</v>
      </c>
      <c r="G808" s="25">
        <v>0</v>
      </c>
      <c r="H808" s="27">
        <v>686.09</v>
      </c>
      <c r="I808" s="27">
        <f>_xlfn.XLOOKUP($B808,[1]Q3!$B:$B,[1]Q3!$L:$L)</f>
        <v>684.9</v>
      </c>
      <c r="J808" s="27">
        <f t="shared" si="24"/>
        <v>-1.1900000000000546</v>
      </c>
      <c r="K808" s="27">
        <f t="shared" si="25"/>
        <v>684.9</v>
      </c>
      <c r="L808" s="22" t="str">
        <f>IF(VLOOKUP($B808,[1]Q3!$B:$J,8,FALSE)="Sys Lim",_xlfn.LET(_xlpm.x,_xlfn.XLOOKUP($B808,[1]Q3!$B:$B,[1]Q3!$J:$J),IF(_xlpm.x="","",_xlpm.x)),"")</f>
        <v/>
      </c>
    </row>
    <row r="809" spans="1:12" ht="13.8" x14ac:dyDescent="0.3">
      <c r="A809" s="38" t="s">
        <v>2083</v>
      </c>
      <c r="B809" s="25" t="s">
        <v>686</v>
      </c>
      <c r="C809" s="22" t="s">
        <v>687</v>
      </c>
      <c r="D809" s="21">
        <v>44287</v>
      </c>
      <c r="E809" s="25" t="s">
        <v>2</v>
      </c>
      <c r="F809" s="26">
        <v>9</v>
      </c>
      <c r="G809" s="25">
        <v>0</v>
      </c>
      <c r="H809" s="27">
        <v>14.17</v>
      </c>
      <c r="I809" s="27">
        <f>_xlfn.XLOOKUP($B809,[1]Q3!$B:$B,[1]Q3!$L:$L)</f>
        <v>14.43</v>
      </c>
      <c r="J809" s="27">
        <f t="shared" si="24"/>
        <v>0.25999999999999979</v>
      </c>
      <c r="K809" s="27">
        <f t="shared" si="25"/>
        <v>14.43</v>
      </c>
      <c r="L809" s="22" t="str">
        <f>IF(VLOOKUP($B809,[1]Q3!$B:$J,8,FALSE)="Sys Lim",_xlfn.LET(_xlpm.x,_xlfn.XLOOKUP($B809,[1]Q3!$B:$B,[1]Q3!$J:$J),IF(_xlpm.x="","",_xlpm.x)),"")</f>
        <v/>
      </c>
    </row>
    <row r="810" spans="1:12" ht="13.8" x14ac:dyDescent="0.3">
      <c r="A810" s="38" t="s">
        <v>2083</v>
      </c>
      <c r="B810" s="25" t="s">
        <v>1388</v>
      </c>
      <c r="C810" s="22" t="s">
        <v>1389</v>
      </c>
      <c r="D810" s="21">
        <v>45108</v>
      </c>
      <c r="E810" s="25" t="s">
        <v>2</v>
      </c>
      <c r="F810" s="26">
        <v>9</v>
      </c>
      <c r="G810" s="25">
        <v>0</v>
      </c>
      <c r="H810" s="27">
        <v>654.54</v>
      </c>
      <c r="I810" s="27">
        <f>_xlfn.XLOOKUP($B810,[1]Q3!$B:$B,[1]Q3!$L:$L)</f>
        <v>674.5</v>
      </c>
      <c r="J810" s="27">
        <f t="shared" si="24"/>
        <v>19.960000000000036</v>
      </c>
      <c r="K810" s="27">
        <f t="shared" si="25"/>
        <v>674.5</v>
      </c>
      <c r="L810" s="22" t="str">
        <f>IF(VLOOKUP($B810,[1]Q3!$B:$J,8,FALSE)="Sys Lim",_xlfn.LET(_xlpm.x,_xlfn.XLOOKUP($B810,[1]Q3!$B:$B,[1]Q3!$J:$J),IF(_xlpm.x="","",_xlpm.x)),"")</f>
        <v/>
      </c>
    </row>
    <row r="811" spans="1:12" ht="13.8" x14ac:dyDescent="0.3">
      <c r="A811" s="38" t="s">
        <v>2083</v>
      </c>
      <c r="B811" s="25" t="s">
        <v>688</v>
      </c>
      <c r="C811" s="22" t="s">
        <v>689</v>
      </c>
      <c r="D811" s="21">
        <v>40544</v>
      </c>
      <c r="E811" s="25" t="s">
        <v>2</v>
      </c>
      <c r="F811" s="26">
        <v>9</v>
      </c>
      <c r="G811" s="25" t="s">
        <v>2076</v>
      </c>
      <c r="H811" s="27">
        <v>2.11</v>
      </c>
      <c r="I811" s="27">
        <f>_xlfn.XLOOKUP($B811,[1]Q3!$B:$B,[1]Q3!$L:$L)</f>
        <v>2.76</v>
      </c>
      <c r="J811" s="27">
        <f t="shared" si="24"/>
        <v>0.64999999999999991</v>
      </c>
      <c r="K811" s="27">
        <f t="shared" si="25"/>
        <v>2.76</v>
      </c>
      <c r="L811" s="22" t="str">
        <f>IF(VLOOKUP($B811,[1]Q3!$B:$J,8,FALSE)="Sys Lim",_xlfn.LET(_xlpm.x,_xlfn.XLOOKUP($B811,[1]Q3!$B:$B,[1]Q3!$J:$J),IF(_xlpm.x="","",_xlpm.x)),"")</f>
        <v/>
      </c>
    </row>
    <row r="812" spans="1:12" ht="13.8" x14ac:dyDescent="0.3">
      <c r="A812" s="38" t="s">
        <v>2083</v>
      </c>
      <c r="B812" s="25" t="s">
        <v>983</v>
      </c>
      <c r="C812" s="22" t="s">
        <v>984</v>
      </c>
      <c r="D812" s="21">
        <v>42736</v>
      </c>
      <c r="E812" s="25" t="s">
        <v>2</v>
      </c>
      <c r="F812" s="26">
        <v>9</v>
      </c>
      <c r="G812" s="25">
        <v>0</v>
      </c>
      <c r="H812" s="27">
        <v>391.07</v>
      </c>
      <c r="I812" s="27">
        <f>_xlfn.XLOOKUP($B812,[1]Q3!$B:$B,[1]Q3!$L:$L)</f>
        <v>410.48</v>
      </c>
      <c r="J812" s="27">
        <f t="shared" si="24"/>
        <v>19.410000000000025</v>
      </c>
      <c r="K812" s="27">
        <f t="shared" si="25"/>
        <v>410.48</v>
      </c>
      <c r="L812" s="22" t="str">
        <f>IF(VLOOKUP($B812,[1]Q3!$B:$J,8,FALSE)="Sys Lim",_xlfn.LET(_xlpm.x,_xlfn.XLOOKUP($B812,[1]Q3!$B:$B,[1]Q3!$J:$J),IF(_xlpm.x="","",_xlpm.x)),"")</f>
        <v/>
      </c>
    </row>
    <row r="813" spans="1:12" ht="13.8" x14ac:dyDescent="0.3">
      <c r="A813" s="38" t="s">
        <v>2083</v>
      </c>
      <c r="B813" s="25" t="s">
        <v>690</v>
      </c>
      <c r="C813" s="22" t="s">
        <v>691</v>
      </c>
      <c r="D813" s="21">
        <v>44378</v>
      </c>
      <c r="E813" s="25" t="s">
        <v>2</v>
      </c>
      <c r="F813" s="26">
        <v>9</v>
      </c>
      <c r="G813" s="25">
        <v>0</v>
      </c>
      <c r="H813" s="27">
        <v>53.27</v>
      </c>
      <c r="I813" s="27">
        <f>_xlfn.XLOOKUP($B813,[1]Q3!$B:$B,[1]Q3!$L:$L)</f>
        <v>56.44</v>
      </c>
      <c r="J813" s="27">
        <f t="shared" si="24"/>
        <v>3.1699999999999946</v>
      </c>
      <c r="K813" s="27">
        <f t="shared" si="25"/>
        <v>56.44</v>
      </c>
      <c r="L813" s="22" t="str">
        <f>IF(VLOOKUP($B813,[1]Q3!$B:$J,8,FALSE)="Sys Lim",_xlfn.LET(_xlpm.x,_xlfn.XLOOKUP($B813,[1]Q3!$B:$B,[1]Q3!$J:$J),IF(_xlpm.x="","",_xlpm.x)),"")</f>
        <v/>
      </c>
    </row>
    <row r="814" spans="1:12" ht="13.8" x14ac:dyDescent="0.3">
      <c r="A814" s="38" t="s">
        <v>2083</v>
      </c>
      <c r="B814" s="25" t="s">
        <v>692</v>
      </c>
      <c r="C814" s="22" t="s">
        <v>693</v>
      </c>
      <c r="D814" s="21">
        <v>41640</v>
      </c>
      <c r="E814" s="25" t="s">
        <v>2</v>
      </c>
      <c r="F814" s="26">
        <v>9</v>
      </c>
      <c r="G814" s="25">
        <v>0</v>
      </c>
      <c r="H814" s="27">
        <v>42.2</v>
      </c>
      <c r="I814" s="27">
        <f>_xlfn.XLOOKUP($B814,[1]Q3!$B:$B,[1]Q3!$L:$L)</f>
        <v>43.63</v>
      </c>
      <c r="J814" s="27">
        <f t="shared" si="24"/>
        <v>1.4299999999999997</v>
      </c>
      <c r="K814" s="27">
        <f t="shared" si="25"/>
        <v>43.63</v>
      </c>
      <c r="L814" s="22" t="str">
        <f>IF(VLOOKUP($B814,[1]Q3!$B:$J,8,FALSE)="Sys Lim",_xlfn.LET(_xlpm.x,_xlfn.XLOOKUP($B814,[1]Q3!$B:$B,[1]Q3!$J:$J),IF(_xlpm.x="","",_xlpm.x)),"")</f>
        <v/>
      </c>
    </row>
    <row r="815" spans="1:12" ht="13.8" x14ac:dyDescent="0.3">
      <c r="A815" s="38" t="s">
        <v>2083</v>
      </c>
      <c r="B815" s="25" t="s">
        <v>694</v>
      </c>
      <c r="C815" s="22" t="s">
        <v>2012</v>
      </c>
      <c r="D815" s="21">
        <v>36526</v>
      </c>
      <c r="E815" s="25" t="s">
        <v>2</v>
      </c>
      <c r="F815" s="26">
        <v>9</v>
      </c>
      <c r="G815" s="25" t="s">
        <v>2076</v>
      </c>
      <c r="H815" s="27">
        <v>73.430000000000007</v>
      </c>
      <c r="I815" s="27">
        <f>_xlfn.XLOOKUP($B815,[1]Q3!$B:$B,[1]Q3!$L:$L)</f>
        <v>70.239999999999995</v>
      </c>
      <c r="J815" s="27">
        <f t="shared" si="24"/>
        <v>-3.1900000000000119</v>
      </c>
      <c r="K815" s="27">
        <f t="shared" si="25"/>
        <v>70.239999999999995</v>
      </c>
      <c r="L815" s="22" t="str">
        <f>IF(VLOOKUP($B815,[1]Q3!$B:$J,8,FALSE)="Sys Lim",_xlfn.LET(_xlpm.x,_xlfn.XLOOKUP($B815,[1]Q3!$B:$B,[1]Q3!$J:$J),IF(_xlpm.x="","",_xlpm.x)),"")</f>
        <v/>
      </c>
    </row>
    <row r="816" spans="1:12" ht="13.8" x14ac:dyDescent="0.3">
      <c r="A816" s="38" t="s">
        <v>2083</v>
      </c>
      <c r="B816" s="25" t="s">
        <v>695</v>
      </c>
      <c r="C816" s="22" t="s">
        <v>696</v>
      </c>
      <c r="D816" s="21">
        <v>43647</v>
      </c>
      <c r="E816" s="25" t="s">
        <v>2</v>
      </c>
      <c r="F816" s="26">
        <v>30</v>
      </c>
      <c r="G816" s="25" t="s">
        <v>2076</v>
      </c>
      <c r="H816" s="27">
        <v>59.91</v>
      </c>
      <c r="I816" s="27">
        <f>_xlfn.XLOOKUP($B816,[1]Q3!$B:$B,[1]Q3!$L:$L)</f>
        <v>58.34</v>
      </c>
      <c r="J816" s="27">
        <f t="shared" si="24"/>
        <v>-1.5699999999999932</v>
      </c>
      <c r="K816" s="27">
        <f t="shared" si="25"/>
        <v>58.34</v>
      </c>
      <c r="L816" s="22" t="str">
        <f>IF(VLOOKUP($B816,[1]Q3!$B:$J,8,FALSE)="Sys Lim",_xlfn.LET(_xlpm.x,_xlfn.XLOOKUP($B816,[1]Q3!$B:$B,[1]Q3!$J:$J),IF(_xlpm.x="","",_xlpm.x)),"")</f>
        <v/>
      </c>
    </row>
    <row r="817" spans="1:12" ht="13.8" x14ac:dyDescent="0.3">
      <c r="A817" s="38" t="s">
        <v>2083</v>
      </c>
      <c r="B817" s="25" t="s">
        <v>697</v>
      </c>
      <c r="C817" s="22" t="s">
        <v>698</v>
      </c>
      <c r="D817" s="21">
        <v>44013</v>
      </c>
      <c r="E817" s="25" t="s">
        <v>2</v>
      </c>
      <c r="F817" s="26">
        <v>9</v>
      </c>
      <c r="G817" s="25">
        <v>0</v>
      </c>
      <c r="H817" s="27">
        <v>31.26</v>
      </c>
      <c r="I817" s="27">
        <f>_xlfn.XLOOKUP($B817,[1]Q3!$B:$B,[1]Q3!$L:$L)</f>
        <v>32.869999999999997</v>
      </c>
      <c r="J817" s="27">
        <f t="shared" si="24"/>
        <v>1.6099999999999959</v>
      </c>
      <c r="K817" s="27">
        <f t="shared" si="25"/>
        <v>32.869999999999997</v>
      </c>
      <c r="L817" s="22" t="str">
        <f>IF(VLOOKUP($B817,[1]Q3!$B:$J,8,FALSE)="Sys Lim",_xlfn.LET(_xlpm.x,_xlfn.XLOOKUP($B817,[1]Q3!$B:$B,[1]Q3!$J:$J),IF(_xlpm.x="","",_xlpm.x)),"")</f>
        <v/>
      </c>
    </row>
    <row r="818" spans="1:12" ht="13.8" x14ac:dyDescent="0.3">
      <c r="A818" s="38" t="s">
        <v>2083</v>
      </c>
      <c r="B818" s="25" t="s">
        <v>985</v>
      </c>
      <c r="C818" s="22" t="s">
        <v>986</v>
      </c>
      <c r="D818" s="21">
        <v>44652</v>
      </c>
      <c r="E818" s="25" t="s">
        <v>2</v>
      </c>
      <c r="F818" s="26">
        <v>9</v>
      </c>
      <c r="G818" s="25" t="s">
        <v>2076</v>
      </c>
      <c r="H818" s="27">
        <v>221.49</v>
      </c>
      <c r="I818" s="27">
        <f>_xlfn.XLOOKUP($B818,[1]Q3!$B:$B,[1]Q3!$L:$L)</f>
        <v>226.61</v>
      </c>
      <c r="J818" s="27">
        <f t="shared" si="24"/>
        <v>5.1200000000000045</v>
      </c>
      <c r="K818" s="27">
        <f t="shared" si="25"/>
        <v>226.61</v>
      </c>
      <c r="L818" s="22" t="str">
        <f>IF(VLOOKUP($B818,[1]Q3!$B:$J,8,FALSE)="Sys Lim",_xlfn.LET(_xlpm.x,_xlfn.XLOOKUP($B818,[1]Q3!$B:$B,[1]Q3!$J:$J),IF(_xlpm.x="","",_xlpm.x)),"")</f>
        <v/>
      </c>
    </row>
    <row r="819" spans="1:12" ht="13.8" x14ac:dyDescent="0.3">
      <c r="A819" s="38" t="s">
        <v>2083</v>
      </c>
      <c r="B819" s="25" t="s">
        <v>699</v>
      </c>
      <c r="C819" s="22" t="s">
        <v>700</v>
      </c>
      <c r="D819" s="21">
        <v>31413</v>
      </c>
      <c r="E819" s="25" t="s">
        <v>2</v>
      </c>
      <c r="F819" s="26">
        <v>9</v>
      </c>
      <c r="G819" s="25" t="s">
        <v>2076</v>
      </c>
      <c r="H819" s="27">
        <v>5.15</v>
      </c>
      <c r="I819" s="27">
        <f>_xlfn.XLOOKUP($B819,[1]Q3!$B:$B,[1]Q3!$L:$L)</f>
        <v>5.61</v>
      </c>
      <c r="J819" s="27">
        <f t="shared" si="24"/>
        <v>0.45999999999999996</v>
      </c>
      <c r="K819" s="27">
        <f t="shared" si="25"/>
        <v>5.61</v>
      </c>
      <c r="L819" s="22" t="str">
        <f>IF(VLOOKUP($B819,[1]Q3!$B:$J,8,FALSE)="Sys Lim",_xlfn.LET(_xlpm.x,_xlfn.XLOOKUP($B819,[1]Q3!$B:$B,[1]Q3!$J:$J),IF(_xlpm.x="","",_xlpm.x)),"")</f>
        <v/>
      </c>
    </row>
    <row r="820" spans="1:12" ht="13.8" x14ac:dyDescent="0.3">
      <c r="A820" s="38" t="s">
        <v>2083</v>
      </c>
      <c r="B820" s="25" t="s">
        <v>701</v>
      </c>
      <c r="C820" s="22" t="s">
        <v>1183</v>
      </c>
      <c r="D820" s="21">
        <v>31413</v>
      </c>
      <c r="E820" s="25" t="s">
        <v>2</v>
      </c>
      <c r="F820" s="26">
        <v>9</v>
      </c>
      <c r="G820" s="25" t="s">
        <v>2076</v>
      </c>
      <c r="H820" s="27">
        <v>8.11</v>
      </c>
      <c r="I820" s="27">
        <f>_xlfn.XLOOKUP($B820,[1]Q3!$B:$B,[1]Q3!$L:$L)</f>
        <v>9.5299999999999994</v>
      </c>
      <c r="J820" s="27">
        <f t="shared" si="24"/>
        <v>1.42</v>
      </c>
      <c r="K820" s="27">
        <f t="shared" si="25"/>
        <v>9.5299999999999994</v>
      </c>
      <c r="L820" s="22" t="str">
        <f>IF(VLOOKUP($B820,[1]Q3!$B:$J,8,FALSE)="Sys Lim",_xlfn.LET(_xlpm.x,_xlfn.XLOOKUP($B820,[1]Q3!$B:$B,[1]Q3!$J:$J),IF(_xlpm.x="","",_xlpm.x)),"")</f>
        <v/>
      </c>
    </row>
    <row r="821" spans="1:12" ht="13.8" x14ac:dyDescent="0.3">
      <c r="A821" s="38" t="s">
        <v>2083</v>
      </c>
      <c r="B821" s="25" t="s">
        <v>1625</v>
      </c>
      <c r="C821" s="22" t="s">
        <v>1626</v>
      </c>
      <c r="D821" s="21">
        <v>45383</v>
      </c>
      <c r="E821" s="25" t="s">
        <v>2</v>
      </c>
      <c r="F821" s="26" t="s">
        <v>1954</v>
      </c>
      <c r="G821" s="25">
        <v>0</v>
      </c>
      <c r="H821" s="27">
        <v>86.54</v>
      </c>
      <c r="I821" s="27">
        <f>_xlfn.XLOOKUP($B821,[1]Q3!$B:$B,[1]Q3!$L:$L)</f>
        <v>86.54</v>
      </c>
      <c r="J821" s="27">
        <f t="shared" si="24"/>
        <v>0</v>
      </c>
      <c r="K821" s="27">
        <f t="shared" si="25"/>
        <v>86.54</v>
      </c>
      <c r="L821" s="22" t="str">
        <f>IF(VLOOKUP($B821,[1]Q3!$B:$J,8,FALSE)="Sys Lim",_xlfn.LET(_xlpm.x,_xlfn.XLOOKUP($B821,[1]Q3!$B:$B,[1]Q3!$J:$J),IF(_xlpm.x="","",_xlpm.x)),"")</f>
        <v/>
      </c>
    </row>
    <row r="822" spans="1:12" ht="13.8" x14ac:dyDescent="0.3">
      <c r="A822" s="38" t="s">
        <v>2083</v>
      </c>
      <c r="B822" s="25" t="s">
        <v>1390</v>
      </c>
      <c r="C822" s="22" t="s">
        <v>1391</v>
      </c>
      <c r="D822" s="21">
        <v>45108</v>
      </c>
      <c r="E822" s="25" t="s">
        <v>2</v>
      </c>
      <c r="F822" s="26">
        <v>30</v>
      </c>
      <c r="G822" s="25">
        <v>0</v>
      </c>
      <c r="H822" s="27">
        <v>34.5</v>
      </c>
      <c r="I822" s="27">
        <f>_xlfn.XLOOKUP($B822,[1]Q3!$B:$B,[1]Q3!$L:$L)</f>
        <v>35.32</v>
      </c>
      <c r="J822" s="27">
        <f t="shared" si="24"/>
        <v>0.82000000000000028</v>
      </c>
      <c r="K822" s="27">
        <f t="shared" si="25"/>
        <v>35.32</v>
      </c>
      <c r="L822" s="22" t="str">
        <f>IF(VLOOKUP($B822,[1]Q3!$B:$J,8,FALSE)="Sys Lim",_xlfn.LET(_xlpm.x,_xlfn.XLOOKUP($B822,[1]Q3!$B:$B,[1]Q3!$J:$J),IF(_xlpm.x="","",_xlpm.x)),"")</f>
        <v/>
      </c>
    </row>
    <row r="823" spans="1:12" ht="13.8" x14ac:dyDescent="0.3">
      <c r="A823" s="38" t="s">
        <v>2083</v>
      </c>
      <c r="B823" s="25" t="s">
        <v>1392</v>
      </c>
      <c r="C823" s="22" t="s">
        <v>1393</v>
      </c>
      <c r="D823" s="21">
        <v>45108</v>
      </c>
      <c r="E823" s="25" t="s">
        <v>2</v>
      </c>
      <c r="F823" s="26">
        <v>9</v>
      </c>
      <c r="G823" s="25" t="s">
        <v>2076</v>
      </c>
      <c r="H823" s="27">
        <v>38.39</v>
      </c>
      <c r="I823" s="27">
        <f>_xlfn.XLOOKUP($B823,[1]Q3!$B:$B,[1]Q3!$L:$L)</f>
        <v>39.22</v>
      </c>
      <c r="J823" s="27">
        <f t="shared" si="24"/>
        <v>0.82999999999999829</v>
      </c>
      <c r="K823" s="27">
        <f t="shared" si="25"/>
        <v>39.22</v>
      </c>
      <c r="L823" s="22" t="str">
        <f>IF(VLOOKUP($B823,[1]Q3!$B:$J,8,FALSE)="Sys Lim",_xlfn.LET(_xlpm.x,_xlfn.XLOOKUP($B823,[1]Q3!$B:$B,[1]Q3!$J:$J),IF(_xlpm.x="","",_xlpm.x)),"")</f>
        <v/>
      </c>
    </row>
    <row r="824" spans="1:12" ht="13.8" x14ac:dyDescent="0.3">
      <c r="A824" s="38" t="s">
        <v>2083</v>
      </c>
      <c r="B824" s="25" t="s">
        <v>702</v>
      </c>
      <c r="C824" s="22" t="s">
        <v>703</v>
      </c>
      <c r="D824" s="21">
        <v>35065</v>
      </c>
      <c r="E824" s="25" t="s">
        <v>2</v>
      </c>
      <c r="F824" s="26">
        <v>9</v>
      </c>
      <c r="G824" s="25" t="s">
        <v>2076</v>
      </c>
      <c r="H824" s="27">
        <v>4.97</v>
      </c>
      <c r="I824" s="27">
        <f>_xlfn.XLOOKUP($B824,[1]Q3!$B:$B,[1]Q3!$L:$L)</f>
        <v>4.29</v>
      </c>
      <c r="J824" s="27">
        <f t="shared" si="24"/>
        <v>-0.67999999999999972</v>
      </c>
      <c r="K824" s="27">
        <f t="shared" si="25"/>
        <v>4.29</v>
      </c>
      <c r="L824" s="22" t="str">
        <f>IF(VLOOKUP($B824,[1]Q3!$B:$J,8,FALSE)="Sys Lim",_xlfn.LET(_xlpm.x,_xlfn.XLOOKUP($B824,[1]Q3!$B:$B,[1]Q3!$J:$J),IF(_xlpm.x="","",_xlpm.x)),"")</f>
        <v/>
      </c>
    </row>
    <row r="825" spans="1:12" ht="27.6" x14ac:dyDescent="0.3">
      <c r="A825" s="38" t="s">
        <v>2088</v>
      </c>
      <c r="B825" s="25" t="s">
        <v>1627</v>
      </c>
      <c r="C825" s="22" t="s">
        <v>1628</v>
      </c>
      <c r="D825" s="21">
        <v>44927</v>
      </c>
      <c r="E825" s="25" t="s">
        <v>2</v>
      </c>
      <c r="F825" s="26">
        <v>30</v>
      </c>
      <c r="G825" s="25">
        <v>0</v>
      </c>
      <c r="H825" s="27">
        <v>20</v>
      </c>
      <c r="I825" s="27" t="e">
        <f>_xlfn.XLOOKUP($B825,[1]Q3!$B:$B,[1]Q3!$L:$L)</f>
        <v>#N/A</v>
      </c>
      <c r="J825" s="27" t="e">
        <f t="shared" si="24"/>
        <v>#N/A</v>
      </c>
      <c r="K825" s="27">
        <f t="shared" si="25"/>
        <v>20</v>
      </c>
      <c r="L825" s="22" t="e">
        <f>IF(VLOOKUP($B825,[1]Q3!$B:$J,8,FALSE)="Sys Lim",_xlfn.LET(_xlpm.x,_xlfn.XLOOKUP($B825,[1]Q3!$B:$B,[1]Q3!$J:$J),IF(_xlpm.x="","",_xlpm.x)),"")</f>
        <v>#N/A</v>
      </c>
    </row>
    <row r="826" spans="1:12" ht="13.8" x14ac:dyDescent="0.3">
      <c r="A826" s="38" t="s">
        <v>2083</v>
      </c>
      <c r="B826" s="25" t="s">
        <v>1394</v>
      </c>
      <c r="C826" s="22" t="s">
        <v>1395</v>
      </c>
      <c r="D826" s="21">
        <v>44927</v>
      </c>
      <c r="E826" s="25" t="s">
        <v>2</v>
      </c>
      <c r="F826" s="26">
        <v>30</v>
      </c>
      <c r="G826" s="25">
        <v>0</v>
      </c>
      <c r="H826" s="27">
        <v>27.11</v>
      </c>
      <c r="I826" s="27">
        <f>_xlfn.XLOOKUP($B826,[1]Q3!$B:$B,[1]Q3!$L:$L)</f>
        <v>27.11</v>
      </c>
      <c r="J826" s="27">
        <f t="shared" si="24"/>
        <v>0</v>
      </c>
      <c r="K826" s="27">
        <f t="shared" si="25"/>
        <v>27.11</v>
      </c>
      <c r="L826" s="22" t="str">
        <f>IF(VLOOKUP($B826,[1]Q3!$B:$J,8,FALSE)="Sys Lim",_xlfn.LET(_xlpm.x,_xlfn.XLOOKUP($B826,[1]Q3!$B:$B,[1]Q3!$J:$J),IF(_xlpm.x="","",_xlpm.x)),"")</f>
        <v/>
      </c>
    </row>
    <row r="827" spans="1:12" ht="13.8" x14ac:dyDescent="0.3">
      <c r="A827" s="38" t="s">
        <v>2083</v>
      </c>
      <c r="B827" s="25" t="s">
        <v>704</v>
      </c>
      <c r="C827" s="22" t="s">
        <v>705</v>
      </c>
      <c r="D827" s="21">
        <v>37987</v>
      </c>
      <c r="E827" s="25" t="s">
        <v>2</v>
      </c>
      <c r="F827" s="26">
        <v>30</v>
      </c>
      <c r="G827" s="25">
        <v>0</v>
      </c>
      <c r="H827" s="27">
        <v>4.9400000000000004</v>
      </c>
      <c r="I827" s="27">
        <f>_xlfn.XLOOKUP($B827,[1]Q3!$B:$B,[1]Q3!$L:$L)</f>
        <v>5.28</v>
      </c>
      <c r="J827" s="27">
        <f t="shared" si="24"/>
        <v>0.33999999999999986</v>
      </c>
      <c r="K827" s="27">
        <f t="shared" si="25"/>
        <v>5.28</v>
      </c>
      <c r="L827" s="22" t="str">
        <f>IF(VLOOKUP($B827,[1]Q3!$B:$J,8,FALSE)="Sys Lim",_xlfn.LET(_xlpm.x,_xlfn.XLOOKUP($B827,[1]Q3!$B:$B,[1]Q3!$J:$J),IF(_xlpm.x="","",_xlpm.x)),"")</f>
        <v/>
      </c>
    </row>
    <row r="828" spans="1:12" ht="13.8" x14ac:dyDescent="0.3">
      <c r="A828" s="38" t="s">
        <v>2083</v>
      </c>
      <c r="B828" s="25" t="s">
        <v>706</v>
      </c>
      <c r="C828" s="22" t="s">
        <v>707</v>
      </c>
      <c r="D828" s="21">
        <v>41640</v>
      </c>
      <c r="E828" s="25" t="s">
        <v>2</v>
      </c>
      <c r="F828" s="26">
        <v>9</v>
      </c>
      <c r="G828" s="25">
        <v>0</v>
      </c>
      <c r="H828" s="27">
        <v>8.61</v>
      </c>
      <c r="I828" s="27">
        <f>_xlfn.XLOOKUP($B828,[1]Q3!$B:$B,[1]Q3!$L:$L)</f>
        <v>8.67</v>
      </c>
      <c r="J828" s="27">
        <f t="shared" si="24"/>
        <v>6.0000000000000497E-2</v>
      </c>
      <c r="K828" s="27">
        <f t="shared" si="25"/>
        <v>8.67</v>
      </c>
      <c r="L828" s="22" t="str">
        <f>IF(VLOOKUP($B828,[1]Q3!$B:$J,8,FALSE)="Sys Lim",_xlfn.LET(_xlpm.x,_xlfn.XLOOKUP($B828,[1]Q3!$B:$B,[1]Q3!$J:$J),IF(_xlpm.x="","",_xlpm.x)),"")</f>
        <v/>
      </c>
    </row>
    <row r="829" spans="1:12" ht="13.8" x14ac:dyDescent="0.3">
      <c r="A829" s="38" t="s">
        <v>2083</v>
      </c>
      <c r="B829" s="25" t="s">
        <v>708</v>
      </c>
      <c r="C829" s="22" t="s">
        <v>709</v>
      </c>
      <c r="D829" s="21">
        <v>40179</v>
      </c>
      <c r="E829" s="25" t="s">
        <v>2</v>
      </c>
      <c r="F829" s="26">
        <v>9</v>
      </c>
      <c r="G829" s="25" t="s">
        <v>2076</v>
      </c>
      <c r="H829" s="27">
        <v>0.23</v>
      </c>
      <c r="I829" s="27">
        <f>_xlfn.XLOOKUP($B829,[1]Q3!$B:$B,[1]Q3!$L:$L)</f>
        <v>0.37</v>
      </c>
      <c r="J829" s="27">
        <f t="shared" si="24"/>
        <v>0.13999999999999999</v>
      </c>
      <c r="K829" s="27">
        <f t="shared" si="25"/>
        <v>0.37</v>
      </c>
      <c r="L829" s="22" t="str">
        <f>IF(VLOOKUP($B829,[1]Q3!$B:$J,8,FALSE)="Sys Lim",_xlfn.LET(_xlpm.x,_xlfn.XLOOKUP($B829,[1]Q3!$B:$B,[1]Q3!$J:$J),IF(_xlpm.x="","",_xlpm.x)),"")</f>
        <v/>
      </c>
    </row>
    <row r="830" spans="1:12" ht="13.8" x14ac:dyDescent="0.3">
      <c r="A830" s="38" t="s">
        <v>2089</v>
      </c>
      <c r="B830" s="25" t="s">
        <v>710</v>
      </c>
      <c r="C830" s="22" t="s">
        <v>711</v>
      </c>
      <c r="D830" s="21">
        <v>40179</v>
      </c>
      <c r="E830" s="25" t="s">
        <v>2</v>
      </c>
      <c r="F830" s="26">
        <v>9</v>
      </c>
      <c r="G830" s="25" t="s">
        <v>2076</v>
      </c>
      <c r="H830" s="27">
        <v>0.23</v>
      </c>
      <c r="I830" s="27">
        <f>_xlfn.XLOOKUP($B830,[1]Q3!$B:$B,[1]Q3!$L:$L)</f>
        <v>0.37</v>
      </c>
      <c r="J830" s="27">
        <f t="shared" si="24"/>
        <v>0.13999999999999999</v>
      </c>
      <c r="K830" s="27">
        <f t="shared" si="25"/>
        <v>0.37</v>
      </c>
      <c r="L830" s="22" t="str">
        <f>IF(VLOOKUP($B830,[1]Q3!$B:$J,8,FALSE)="Sys Lim",_xlfn.LET(_xlpm.x,_xlfn.XLOOKUP($B830,[1]Q3!$B:$B,[1]Q3!$J:$J),IF(_xlpm.x="","",_xlpm.x)),"")</f>
        <v/>
      </c>
    </row>
    <row r="831" spans="1:12" ht="13.8" x14ac:dyDescent="0.3">
      <c r="A831" s="38" t="s">
        <v>2083</v>
      </c>
      <c r="B831" s="25" t="s">
        <v>712</v>
      </c>
      <c r="C831" s="22" t="s">
        <v>713</v>
      </c>
      <c r="D831" s="21">
        <v>35247</v>
      </c>
      <c r="E831" s="25">
        <v>1</v>
      </c>
      <c r="F831" s="26">
        <v>9</v>
      </c>
      <c r="G831" s="25">
        <v>0</v>
      </c>
      <c r="H831" s="27">
        <v>1.6</v>
      </c>
      <c r="I831" s="27">
        <f>_xlfn.XLOOKUP($B831,[1]Q3!$B:$B,[1]Q3!$L:$L)</f>
        <v>1.1399999999999999</v>
      </c>
      <c r="J831" s="27">
        <f t="shared" si="24"/>
        <v>-0.46000000000000019</v>
      </c>
      <c r="K831" s="27">
        <f t="shared" si="25"/>
        <v>1.1399999999999999</v>
      </c>
      <c r="L831" s="22" t="str">
        <f>IF(VLOOKUP($B831,[1]Q3!$B:$J,8,FALSE)="Sys Lim",_xlfn.LET(_xlpm.x,_xlfn.XLOOKUP($B831,[1]Q3!$B:$B,[1]Q3!$J:$J),IF(_xlpm.x="","",_xlpm.x)),"")</f>
        <v/>
      </c>
    </row>
    <row r="832" spans="1:12" ht="13.8" x14ac:dyDescent="0.3">
      <c r="A832" s="38" t="s">
        <v>2083</v>
      </c>
      <c r="B832" s="25" t="s">
        <v>714</v>
      </c>
      <c r="C832" s="22" t="s">
        <v>715</v>
      </c>
      <c r="D832" s="21">
        <v>35886</v>
      </c>
      <c r="E832" s="25">
        <v>1</v>
      </c>
      <c r="F832" s="26">
        <v>9</v>
      </c>
      <c r="G832" s="25">
        <v>0</v>
      </c>
      <c r="H832" s="27">
        <v>1.1000000000000001</v>
      </c>
      <c r="I832" s="27">
        <f>_xlfn.XLOOKUP($B832,[1]Q3!$B:$B,[1]Q3!$L:$L)</f>
        <v>1.1200000000000001</v>
      </c>
      <c r="J832" s="27">
        <f t="shared" si="24"/>
        <v>2.0000000000000018E-2</v>
      </c>
      <c r="K832" s="27">
        <f t="shared" si="25"/>
        <v>1.1200000000000001</v>
      </c>
      <c r="L832" s="22" t="str">
        <f>IF(VLOOKUP($B832,[1]Q3!$B:$J,8,FALSE)="Sys Lim",_xlfn.LET(_xlpm.x,_xlfn.XLOOKUP($B832,[1]Q3!$B:$B,[1]Q3!$J:$J),IF(_xlpm.x="","",_xlpm.x)),"")</f>
        <v/>
      </c>
    </row>
    <row r="833" spans="1:12" ht="13.8" x14ac:dyDescent="0.3">
      <c r="A833" s="38" t="s">
        <v>2083</v>
      </c>
      <c r="B833" s="25" t="s">
        <v>716</v>
      </c>
      <c r="C833" s="22" t="s">
        <v>1013</v>
      </c>
      <c r="D833" s="21">
        <v>43191</v>
      </c>
      <c r="E833" s="25" t="s">
        <v>2</v>
      </c>
      <c r="F833" s="26">
        <v>9</v>
      </c>
      <c r="G833" s="25">
        <v>0</v>
      </c>
      <c r="H833" s="27">
        <v>88641.52</v>
      </c>
      <c r="I833" s="27">
        <f>_xlfn.XLOOKUP($B833,[1]Q3!$B:$B,[1]Q3!$L:$L)</f>
        <v>562500.89</v>
      </c>
      <c r="J833" s="27">
        <f t="shared" si="24"/>
        <v>473859.37</v>
      </c>
      <c r="K833" s="27">
        <f t="shared" si="25"/>
        <v>93750.148333333331</v>
      </c>
      <c r="L833" s="22">
        <f>IF(VLOOKUP($B833,[1]Q3!$B:$J,8,FALSE)="Sys Lim",_xlfn.LET(_xlpm.x,_xlfn.XLOOKUP($B833,[1]Q3!$B:$B,[1]Q3!$J:$J),IF(_xlpm.x="","",_xlpm.x)),"")</f>
        <v>6</v>
      </c>
    </row>
    <row r="834" spans="1:12" ht="13.8" x14ac:dyDescent="0.3">
      <c r="A834" s="38" t="s">
        <v>2083</v>
      </c>
      <c r="B834" s="25" t="s">
        <v>1088</v>
      </c>
      <c r="C834" s="22" t="s">
        <v>1089</v>
      </c>
      <c r="D834" s="21">
        <v>43466</v>
      </c>
      <c r="E834" s="25" t="s">
        <v>2</v>
      </c>
      <c r="F834" s="26">
        <v>9</v>
      </c>
      <c r="G834" s="25">
        <v>0</v>
      </c>
      <c r="H834" s="27">
        <v>87740.115714285726</v>
      </c>
      <c r="I834" s="27">
        <f>_xlfn.XLOOKUP($B834,[1]Q3!$B:$B,[1]Q3!$L:$L)</f>
        <v>611693.17000000004</v>
      </c>
      <c r="J834" s="27">
        <f t="shared" si="24"/>
        <v>523953.05428571429</v>
      </c>
      <c r="K834" s="27">
        <f t="shared" si="25"/>
        <v>87384.738571428577</v>
      </c>
      <c r="L834" s="22">
        <f>IF(VLOOKUP($B834,[1]Q3!$B:$J,8,FALSE)="Sys Lim",_xlfn.LET(_xlpm.x,_xlfn.XLOOKUP($B834,[1]Q3!$B:$B,[1]Q3!$J:$J),IF(_xlpm.x="","",_xlpm.x)),"")</f>
        <v>7</v>
      </c>
    </row>
    <row r="835" spans="1:12" ht="13.8" x14ac:dyDescent="0.3">
      <c r="A835" s="38" t="s">
        <v>2083</v>
      </c>
      <c r="B835" s="25" t="s">
        <v>717</v>
      </c>
      <c r="C835" s="22" t="s">
        <v>718</v>
      </c>
      <c r="D835" s="21">
        <v>40725</v>
      </c>
      <c r="E835" s="25" t="s">
        <v>2</v>
      </c>
      <c r="F835" s="26">
        <v>9</v>
      </c>
      <c r="G835" s="25">
        <v>0</v>
      </c>
      <c r="H835" s="27">
        <v>56269.19</v>
      </c>
      <c r="I835" s="27">
        <f>_xlfn.XLOOKUP($B835,[1]Q3!$B:$B,[1]Q3!$L:$L)</f>
        <v>55932.43</v>
      </c>
      <c r="J835" s="27">
        <f t="shared" ref="J835:J898" si="26">IF($N$1=D835,"NEW",IF(OR(ISTEXT(I835),I835="-"),"-",I835-H835))</f>
        <v>-336.76000000000204</v>
      </c>
      <c r="K835" s="27">
        <f t="shared" ref="K835:K898" si="27">IF(ISERROR(I835),H835,IF(OR(J835="-",J835=0),H835,IF(ISNUMBER(L835),I835/L835,I835)))</f>
        <v>55932.43</v>
      </c>
      <c r="L835" s="22" t="str">
        <f>IF(VLOOKUP($B835,[1]Q3!$B:$J,8,FALSE)="Sys Lim",_xlfn.LET(_xlpm.x,_xlfn.XLOOKUP($B835,[1]Q3!$B:$B,[1]Q3!$J:$J),IF(_xlpm.x="","",_xlpm.x)),"")</f>
        <v/>
      </c>
    </row>
    <row r="836" spans="1:12" ht="27.6" x14ac:dyDescent="0.3">
      <c r="A836" s="38" t="s">
        <v>2084</v>
      </c>
      <c r="B836" s="25" t="s">
        <v>1039</v>
      </c>
      <c r="C836" s="22" t="s">
        <v>1040</v>
      </c>
      <c r="D836" s="21">
        <v>41091</v>
      </c>
      <c r="E836" s="25" t="s">
        <v>2</v>
      </c>
      <c r="F836" s="26" t="s">
        <v>1954</v>
      </c>
      <c r="G836" s="25" t="s">
        <v>2076</v>
      </c>
      <c r="H836" s="27">
        <v>502</v>
      </c>
      <c r="I836" s="27" t="e">
        <f>_xlfn.XLOOKUP($B836,[1]Q3!$B:$B,[1]Q3!$L:$L)</f>
        <v>#N/A</v>
      </c>
      <c r="J836" s="27" t="e">
        <f t="shared" si="26"/>
        <v>#N/A</v>
      </c>
      <c r="K836" s="27">
        <f t="shared" si="27"/>
        <v>502</v>
      </c>
      <c r="L836" s="22" t="e">
        <f>IF(VLOOKUP($B836,[1]Q3!$B:$J,8,FALSE)="Sys Lim",_xlfn.LET(_xlpm.x,_xlfn.XLOOKUP($B836,[1]Q3!$B:$B,[1]Q3!$J:$J),IF(_xlpm.x="","",_xlpm.x)),"")</f>
        <v>#N/A</v>
      </c>
    </row>
    <row r="837" spans="1:12" ht="13.8" x14ac:dyDescent="0.3">
      <c r="A837" s="38" t="s">
        <v>2083</v>
      </c>
      <c r="B837" s="25" t="s">
        <v>719</v>
      </c>
      <c r="C837" s="22" t="s">
        <v>720</v>
      </c>
      <c r="D837" s="21">
        <v>41456</v>
      </c>
      <c r="E837" s="25" t="s">
        <v>2</v>
      </c>
      <c r="F837" s="26">
        <v>9</v>
      </c>
      <c r="G837" s="25" t="s">
        <v>2076</v>
      </c>
      <c r="H837" s="27">
        <v>71.86</v>
      </c>
      <c r="I837" s="27">
        <f>_xlfn.XLOOKUP($B837,[1]Q3!$B:$B,[1]Q3!$L:$L)</f>
        <v>116.61</v>
      </c>
      <c r="J837" s="27">
        <f t="shared" si="26"/>
        <v>44.75</v>
      </c>
      <c r="K837" s="27">
        <f t="shared" si="27"/>
        <v>116.61</v>
      </c>
      <c r="L837" s="22" t="str">
        <f>IF(VLOOKUP($B837,[1]Q3!$B:$J,8,FALSE)="Sys Lim",_xlfn.LET(_xlpm.x,_xlfn.XLOOKUP($B837,[1]Q3!$B:$B,[1]Q3!$J:$J),IF(_xlpm.x="","",_xlpm.x)),"")</f>
        <v/>
      </c>
    </row>
    <row r="838" spans="1:12" ht="13.8" x14ac:dyDescent="0.3">
      <c r="A838" s="38" t="s">
        <v>2083</v>
      </c>
      <c r="B838" s="25" t="s">
        <v>1000</v>
      </c>
      <c r="C838" s="22" t="s">
        <v>1949</v>
      </c>
      <c r="D838" s="21">
        <v>44287</v>
      </c>
      <c r="E838" s="25" t="s">
        <v>2</v>
      </c>
      <c r="F838" s="26">
        <v>9</v>
      </c>
      <c r="G838" s="25">
        <v>0</v>
      </c>
      <c r="H838" s="27">
        <v>97858.12</v>
      </c>
      <c r="I838" s="27">
        <f>_xlfn.XLOOKUP($B838,[1]Q3!$B:$B,[1]Q3!$L:$L)</f>
        <v>510103.92</v>
      </c>
      <c r="J838" s="27">
        <f t="shared" si="26"/>
        <v>412245.8</v>
      </c>
      <c r="K838" s="27">
        <f t="shared" si="27"/>
        <v>85017.319999999992</v>
      </c>
      <c r="L838" s="22">
        <f>IF(VLOOKUP($B838,[1]Q3!$B:$J,8,FALSE)="Sys Lim",_xlfn.LET(_xlpm.x,_xlfn.XLOOKUP($B838,[1]Q3!$B:$B,[1]Q3!$J:$J),IF(_xlpm.x="","",_xlpm.x)),"")</f>
        <v>6</v>
      </c>
    </row>
    <row r="839" spans="1:12" ht="13.8" x14ac:dyDescent="0.3">
      <c r="A839" s="38" t="s">
        <v>2083</v>
      </c>
      <c r="B839" s="25" t="s">
        <v>1001</v>
      </c>
      <c r="C839" s="22" t="s">
        <v>1071</v>
      </c>
      <c r="D839" s="21">
        <v>44470</v>
      </c>
      <c r="E839" s="25" t="s">
        <v>2</v>
      </c>
      <c r="F839" s="26">
        <v>9</v>
      </c>
      <c r="G839" s="25">
        <v>0</v>
      </c>
      <c r="H839" s="27">
        <v>93710.14</v>
      </c>
      <c r="I839" s="27">
        <f>_xlfn.XLOOKUP($B839,[1]Q3!$B:$B,[1]Q3!$L:$L)</f>
        <v>579570.61</v>
      </c>
      <c r="J839" s="27">
        <f t="shared" si="26"/>
        <v>485860.47</v>
      </c>
      <c r="K839" s="27">
        <f t="shared" si="27"/>
        <v>96595.101666666669</v>
      </c>
      <c r="L839" s="22">
        <f>IF(VLOOKUP($B839,[1]Q3!$B:$J,8,FALSE)="Sys Lim",_xlfn.LET(_xlpm.x,_xlfn.XLOOKUP($B839,[1]Q3!$B:$B,[1]Q3!$J:$J),IF(_xlpm.x="","",_xlpm.x)),"")</f>
        <v>6</v>
      </c>
    </row>
    <row r="840" spans="1:12" ht="13.8" x14ac:dyDescent="0.3">
      <c r="A840" s="38" t="s">
        <v>2083</v>
      </c>
      <c r="B840" s="25" t="s">
        <v>1002</v>
      </c>
      <c r="C840" s="22" t="s">
        <v>1428</v>
      </c>
      <c r="D840" s="21">
        <v>44562</v>
      </c>
      <c r="E840" s="25" t="s">
        <v>2</v>
      </c>
      <c r="F840" s="26">
        <v>9</v>
      </c>
      <c r="G840" s="25">
        <v>0</v>
      </c>
      <c r="H840" s="27">
        <v>93296.846666666665</v>
      </c>
      <c r="I840" s="27">
        <f>_xlfn.XLOOKUP($B840,[1]Q3!$B:$B,[1]Q3!$L:$L)</f>
        <v>567977.78</v>
      </c>
      <c r="J840" s="27">
        <f t="shared" si="26"/>
        <v>474680.93333333335</v>
      </c>
      <c r="K840" s="27">
        <f t="shared" si="27"/>
        <v>94662.963333333333</v>
      </c>
      <c r="L840" s="22">
        <f>IF(VLOOKUP($B840,[1]Q3!$B:$J,8,FALSE)="Sys Lim",_xlfn.LET(_xlpm.x,_xlfn.XLOOKUP($B840,[1]Q3!$B:$B,[1]Q3!$J:$J),IF(_xlpm.x="","",_xlpm.x)),"")</f>
        <v>6</v>
      </c>
    </row>
    <row r="841" spans="1:12" ht="13.8" x14ac:dyDescent="0.3">
      <c r="A841" s="38" t="s">
        <v>2083</v>
      </c>
      <c r="B841" s="25" t="s">
        <v>1396</v>
      </c>
      <c r="C841" s="22" t="s">
        <v>1950</v>
      </c>
      <c r="D841" s="21">
        <v>44835</v>
      </c>
      <c r="E841" s="25" t="s">
        <v>2</v>
      </c>
      <c r="F841" s="26">
        <v>9</v>
      </c>
      <c r="G841" s="25">
        <v>0</v>
      </c>
      <c r="H841" s="27">
        <v>98082.468333333338</v>
      </c>
      <c r="I841" s="27">
        <f>_xlfn.XLOOKUP($B841,[1]Q3!$B:$B,[1]Q3!$L:$L)</f>
        <v>587977.76</v>
      </c>
      <c r="J841" s="27">
        <f t="shared" si="26"/>
        <v>489895.29166666669</v>
      </c>
      <c r="K841" s="27">
        <f t="shared" si="27"/>
        <v>97996.293333333335</v>
      </c>
      <c r="L841" s="22">
        <f>IF(VLOOKUP($B841,[1]Q3!$B:$J,8,FALSE)="Sys Lim",_xlfn.LET(_xlpm.x,_xlfn.XLOOKUP($B841,[1]Q3!$B:$B,[1]Q3!$J:$J),IF(_xlpm.x="","",_xlpm.x)),"")</f>
        <v>6</v>
      </c>
    </row>
    <row r="842" spans="1:12" ht="13.8" x14ac:dyDescent="0.3">
      <c r="A842" s="38" t="s">
        <v>2083</v>
      </c>
      <c r="B842" s="25" t="s">
        <v>1799</v>
      </c>
      <c r="C842" s="22" t="s">
        <v>1800</v>
      </c>
      <c r="D842" s="21">
        <v>45748</v>
      </c>
      <c r="E842" s="25" t="s">
        <v>2</v>
      </c>
      <c r="F842" s="26">
        <v>9</v>
      </c>
      <c r="G842" s="25">
        <v>0</v>
      </c>
      <c r="H842" s="27">
        <v>96327.5</v>
      </c>
      <c r="I842" s="27">
        <f>_xlfn.XLOOKUP($B842,[1]Q3!$B:$B,[1]Q3!$L:$L)</f>
        <v>813967.38</v>
      </c>
      <c r="J842" s="27">
        <f t="shared" si="26"/>
        <v>717639.88</v>
      </c>
      <c r="K842" s="27">
        <f t="shared" si="27"/>
        <v>90440.82</v>
      </c>
      <c r="L842" s="22">
        <f>IF(VLOOKUP($B842,[1]Q3!$B:$J,8,FALSE)="Sys Lim",_xlfn.LET(_xlpm.x,_xlfn.XLOOKUP($B842,[1]Q3!$B:$B,[1]Q3!$J:$J),IF(_xlpm.x="","",_xlpm.x)),"")</f>
        <v>9</v>
      </c>
    </row>
    <row r="843" spans="1:12" ht="13.8" x14ac:dyDescent="0.3">
      <c r="A843" s="38" t="s">
        <v>2083</v>
      </c>
      <c r="B843" s="25" t="s">
        <v>1755</v>
      </c>
      <c r="C843" s="22" t="s">
        <v>1756</v>
      </c>
      <c r="D843" s="21">
        <v>45839</v>
      </c>
      <c r="E843" s="25" t="s">
        <v>2</v>
      </c>
      <c r="F843" s="26">
        <v>9</v>
      </c>
      <c r="G843" s="25">
        <v>0</v>
      </c>
      <c r="H843" s="27">
        <v>95375</v>
      </c>
      <c r="I843" s="27">
        <f>_xlfn.XLOOKUP($B843,[1]Q3!$B:$B,[1]Q3!$L:$L)</f>
        <v>286125</v>
      </c>
      <c r="J843" s="27">
        <f t="shared" si="26"/>
        <v>190750</v>
      </c>
      <c r="K843" s="27">
        <f t="shared" si="27"/>
        <v>95375</v>
      </c>
      <c r="L843" s="22">
        <f>IF(VLOOKUP($B843,[1]Q3!$B:$J,8,FALSE)="Sys Lim",_xlfn.LET(_xlpm.x,_xlfn.XLOOKUP($B843,[1]Q3!$B:$B,[1]Q3!$J:$J),IF(_xlpm.x="","",_xlpm.x)),"")</f>
        <v>3</v>
      </c>
    </row>
    <row r="844" spans="1:12" ht="13.8" x14ac:dyDescent="0.3">
      <c r="A844" s="38" t="s">
        <v>2083</v>
      </c>
      <c r="B844" s="25" t="s">
        <v>721</v>
      </c>
      <c r="C844" s="22" t="s">
        <v>722</v>
      </c>
      <c r="D844" s="21">
        <v>39083</v>
      </c>
      <c r="E844" s="25" t="s">
        <v>2</v>
      </c>
      <c r="F844" s="26">
        <v>30</v>
      </c>
      <c r="G844" s="25">
        <v>0</v>
      </c>
      <c r="H844" s="27">
        <v>0.73</v>
      </c>
      <c r="I844" s="27">
        <f>_xlfn.XLOOKUP($B844,[1]Q3!$B:$B,[1]Q3!$L:$L)</f>
        <v>0.69</v>
      </c>
      <c r="J844" s="27">
        <f t="shared" si="26"/>
        <v>-4.0000000000000036E-2</v>
      </c>
      <c r="K844" s="27">
        <f t="shared" si="27"/>
        <v>0.69</v>
      </c>
      <c r="L844" s="22" t="str">
        <f>IF(VLOOKUP($B844,[1]Q3!$B:$J,8,FALSE)="Sys Lim",_xlfn.LET(_xlpm.x,_xlfn.XLOOKUP($B844,[1]Q3!$B:$B,[1]Q3!$J:$J),IF(_xlpm.x="","",_xlpm.x)),"")</f>
        <v/>
      </c>
    </row>
    <row r="845" spans="1:12" ht="13.8" x14ac:dyDescent="0.3">
      <c r="A845" s="38" t="s">
        <v>2083</v>
      </c>
      <c r="B845" s="25" t="s">
        <v>1746</v>
      </c>
      <c r="C845" s="22" t="s">
        <v>2013</v>
      </c>
      <c r="D845" s="21">
        <v>45839</v>
      </c>
      <c r="E845" s="25" t="s">
        <v>2</v>
      </c>
      <c r="F845" s="26">
        <v>30</v>
      </c>
      <c r="G845" s="25">
        <v>0</v>
      </c>
      <c r="H845" s="27">
        <v>21.08</v>
      </c>
      <c r="I845" s="27">
        <f>_xlfn.XLOOKUP($B845,[1]Q3!$B:$B,[1]Q3!$L:$L)</f>
        <v>11.55</v>
      </c>
      <c r="J845" s="27">
        <f t="shared" si="26"/>
        <v>-9.5299999999999976</v>
      </c>
      <c r="K845" s="27">
        <f t="shared" si="27"/>
        <v>11.55</v>
      </c>
      <c r="L845" s="22" t="str">
        <f>IF(VLOOKUP($B845,[1]Q3!$B:$J,8,FALSE)="Sys Lim",_xlfn.LET(_xlpm.x,_xlfn.XLOOKUP($B845,[1]Q3!$B:$B,[1]Q3!$J:$J),IF(_xlpm.x="","",_xlpm.x)),"")</f>
        <v/>
      </c>
    </row>
    <row r="846" spans="1:12" ht="13.8" x14ac:dyDescent="0.3">
      <c r="A846" s="38" t="s">
        <v>2083</v>
      </c>
      <c r="B846" s="25" t="s">
        <v>1747</v>
      </c>
      <c r="C846" s="22" t="s">
        <v>2014</v>
      </c>
      <c r="D846" s="21">
        <v>45839</v>
      </c>
      <c r="E846" s="25" t="s">
        <v>2</v>
      </c>
      <c r="F846" s="26">
        <v>30</v>
      </c>
      <c r="G846" s="25">
        <v>0</v>
      </c>
      <c r="H846" s="27">
        <v>3.07</v>
      </c>
      <c r="I846" s="27">
        <f>_xlfn.XLOOKUP($B846,[1]Q3!$B:$B,[1]Q3!$L:$L)</f>
        <v>3.08</v>
      </c>
      <c r="J846" s="27">
        <f t="shared" si="26"/>
        <v>1.0000000000000231E-2</v>
      </c>
      <c r="K846" s="27">
        <f t="shared" si="27"/>
        <v>3.08</v>
      </c>
      <c r="L846" s="22" t="str">
        <f>IF(VLOOKUP($B846,[1]Q3!$B:$J,8,FALSE)="Sys Lim",_xlfn.LET(_xlpm.x,_xlfn.XLOOKUP($B846,[1]Q3!$B:$B,[1]Q3!$J:$J),IF(_xlpm.x="","",_xlpm.x)),"")</f>
        <v/>
      </c>
    </row>
    <row r="847" spans="1:12" ht="13.8" x14ac:dyDescent="0.3">
      <c r="A847" s="38" t="s">
        <v>2083</v>
      </c>
      <c r="B847" s="25" t="s">
        <v>1743</v>
      </c>
      <c r="C847" s="22" t="s">
        <v>2015</v>
      </c>
      <c r="D847" s="21">
        <v>45839</v>
      </c>
      <c r="E847" s="25" t="s">
        <v>2</v>
      </c>
      <c r="F847" s="26">
        <v>30</v>
      </c>
      <c r="G847" s="25">
        <v>0</v>
      </c>
      <c r="H847" s="27">
        <v>3.21</v>
      </c>
      <c r="I847" s="27">
        <f>_xlfn.XLOOKUP($B847,[1]Q3!$B:$B,[1]Q3!$L:$L)</f>
        <v>3.29</v>
      </c>
      <c r="J847" s="27">
        <f t="shared" si="26"/>
        <v>8.0000000000000071E-2</v>
      </c>
      <c r="K847" s="27">
        <f t="shared" si="27"/>
        <v>3.29</v>
      </c>
      <c r="L847" s="22" t="str">
        <f>IF(VLOOKUP($B847,[1]Q3!$B:$J,8,FALSE)="Sys Lim",_xlfn.LET(_xlpm.x,_xlfn.XLOOKUP($B847,[1]Q3!$B:$B,[1]Q3!$J:$J),IF(_xlpm.x="","",_xlpm.x)),"")</f>
        <v/>
      </c>
    </row>
    <row r="848" spans="1:12" ht="13.8" x14ac:dyDescent="0.3">
      <c r="A848" s="38" t="s">
        <v>2083</v>
      </c>
      <c r="B848" s="28" t="s">
        <v>723</v>
      </c>
      <c r="C848" s="29" t="s">
        <v>1629</v>
      </c>
      <c r="D848" s="21">
        <v>42186</v>
      </c>
      <c r="E848" s="28" t="s">
        <v>2</v>
      </c>
      <c r="F848" s="30">
        <v>30</v>
      </c>
      <c r="G848" s="25">
        <v>0</v>
      </c>
      <c r="H848" s="27">
        <v>0.35</v>
      </c>
      <c r="I848" s="27">
        <f>_xlfn.XLOOKUP($B848,[1]Q3!$B:$B,[1]Q3!$L:$L)</f>
        <v>0.35</v>
      </c>
      <c r="J848" s="27">
        <f t="shared" si="26"/>
        <v>0</v>
      </c>
      <c r="K848" s="27">
        <f t="shared" si="27"/>
        <v>0.35</v>
      </c>
      <c r="L848" s="22" t="str">
        <f>IF(VLOOKUP($B848,[1]Q3!$B:$J,8,FALSE)="Sys Lim",_xlfn.LET(_xlpm.x,_xlfn.XLOOKUP($B848,[1]Q3!$B:$B,[1]Q3!$J:$J),IF(_xlpm.x="","",_xlpm.x)),"")</f>
        <v/>
      </c>
    </row>
    <row r="849" spans="1:12" ht="13.8" x14ac:dyDescent="0.3">
      <c r="A849" s="38" t="s">
        <v>2083</v>
      </c>
      <c r="B849" s="25" t="s">
        <v>724</v>
      </c>
      <c r="C849" s="22" t="s">
        <v>1630</v>
      </c>
      <c r="D849" s="21">
        <v>43191</v>
      </c>
      <c r="E849" s="25" t="s">
        <v>2</v>
      </c>
      <c r="F849" s="26">
        <v>9</v>
      </c>
      <c r="G849" s="25">
        <v>0</v>
      </c>
      <c r="H849" s="27">
        <v>26.04</v>
      </c>
      <c r="I849" s="27">
        <f>_xlfn.XLOOKUP($B849,[1]Q3!$B:$B,[1]Q3!$L:$L)</f>
        <v>27.71</v>
      </c>
      <c r="J849" s="27">
        <f t="shared" si="26"/>
        <v>1.6700000000000017</v>
      </c>
      <c r="K849" s="27">
        <f t="shared" si="27"/>
        <v>27.71</v>
      </c>
      <c r="L849" s="22" t="str">
        <f>IF(VLOOKUP($B849,[1]Q3!$B:$J,8,FALSE)="Sys Lim",_xlfn.LET(_xlpm.x,_xlfn.XLOOKUP($B849,[1]Q3!$B:$B,[1]Q3!$J:$J),IF(_xlpm.x="","",_xlpm.x)),"")</f>
        <v/>
      </c>
    </row>
    <row r="850" spans="1:12" ht="13.8" x14ac:dyDescent="0.3">
      <c r="A850" s="38" t="s">
        <v>2083</v>
      </c>
      <c r="B850" s="28" t="s">
        <v>725</v>
      </c>
      <c r="C850" s="29" t="s">
        <v>1631</v>
      </c>
      <c r="D850" s="21">
        <v>43191</v>
      </c>
      <c r="E850" s="28" t="s">
        <v>2</v>
      </c>
      <c r="F850" s="30">
        <v>9</v>
      </c>
      <c r="G850" s="25">
        <v>0</v>
      </c>
      <c r="H850" s="27">
        <v>26.8</v>
      </c>
      <c r="I850" s="27">
        <f>_xlfn.XLOOKUP($B850,[1]Q3!$B:$B,[1]Q3!$L:$L)</f>
        <v>26.62</v>
      </c>
      <c r="J850" s="27">
        <f t="shared" si="26"/>
        <v>-0.17999999999999972</v>
      </c>
      <c r="K850" s="27">
        <f t="shared" si="27"/>
        <v>26.62</v>
      </c>
      <c r="L850" s="22" t="str">
        <f>IF(VLOOKUP($B850,[1]Q3!$B:$J,8,FALSE)="Sys Lim",_xlfn.LET(_xlpm.x,_xlfn.XLOOKUP($B850,[1]Q3!$B:$B,[1]Q3!$J:$J),IF(_xlpm.x="","",_xlpm.x)),"")</f>
        <v/>
      </c>
    </row>
    <row r="851" spans="1:12" ht="13.8" x14ac:dyDescent="0.3">
      <c r="A851" s="38" t="s">
        <v>2083</v>
      </c>
      <c r="B851" s="28" t="s">
        <v>726</v>
      </c>
      <c r="C851" s="29" t="s">
        <v>1632</v>
      </c>
      <c r="D851" s="21">
        <v>43282</v>
      </c>
      <c r="E851" s="28" t="s">
        <v>2</v>
      </c>
      <c r="F851" s="30">
        <v>30</v>
      </c>
      <c r="G851" s="25" t="s">
        <v>2076</v>
      </c>
      <c r="H851" s="27">
        <v>0.79</v>
      </c>
      <c r="I851" s="27">
        <f>_xlfn.XLOOKUP($B851,[1]Q3!$B:$B,[1]Q3!$L:$L)</f>
        <v>0.8</v>
      </c>
      <c r="J851" s="27">
        <f t="shared" si="26"/>
        <v>1.0000000000000009E-2</v>
      </c>
      <c r="K851" s="27">
        <f t="shared" si="27"/>
        <v>0.8</v>
      </c>
      <c r="L851" s="22" t="str">
        <f>IF(VLOOKUP($B851,[1]Q3!$B:$J,8,FALSE)="Sys Lim",_xlfn.LET(_xlpm.x,_xlfn.XLOOKUP($B851,[1]Q3!$B:$B,[1]Q3!$J:$J),IF(_xlpm.x="","",_xlpm.x)),"")</f>
        <v/>
      </c>
    </row>
    <row r="852" spans="1:12" ht="13.8" x14ac:dyDescent="0.3">
      <c r="A852" s="38" t="s">
        <v>2089</v>
      </c>
      <c r="B852" s="25" t="s">
        <v>727</v>
      </c>
      <c r="C852" s="22" t="s">
        <v>1633</v>
      </c>
      <c r="D852" s="21">
        <v>43282</v>
      </c>
      <c r="E852" s="25" t="s">
        <v>2</v>
      </c>
      <c r="F852" s="26">
        <v>30</v>
      </c>
      <c r="G852" s="25" t="s">
        <v>2076</v>
      </c>
      <c r="H852" s="27">
        <v>7.88</v>
      </c>
      <c r="I852" s="27">
        <f>_xlfn.XLOOKUP($B852,[1]Q3!$B:$B,[1]Q3!$L:$L)</f>
        <v>7.97</v>
      </c>
      <c r="J852" s="27">
        <f t="shared" si="26"/>
        <v>8.9999999999999858E-2</v>
      </c>
      <c r="K852" s="27">
        <f t="shared" si="27"/>
        <v>7.97</v>
      </c>
      <c r="L852" s="22" t="str">
        <f>IF(VLOOKUP($B852,[1]Q3!$B:$J,8,FALSE)="Sys Lim",_xlfn.LET(_xlpm.x,_xlfn.XLOOKUP($B852,[1]Q3!$B:$B,[1]Q3!$J:$J),IF(_xlpm.x="","",_xlpm.x)),"")</f>
        <v/>
      </c>
    </row>
    <row r="853" spans="1:12" ht="13.8" x14ac:dyDescent="0.3">
      <c r="A853" s="38" t="s">
        <v>2083</v>
      </c>
      <c r="B853" s="25" t="s">
        <v>728</v>
      </c>
      <c r="C853" s="22" t="s">
        <v>1634</v>
      </c>
      <c r="D853" s="21">
        <v>43466</v>
      </c>
      <c r="E853" s="25" t="s">
        <v>2</v>
      </c>
      <c r="F853" s="26">
        <v>9</v>
      </c>
      <c r="G853" s="25">
        <v>0</v>
      </c>
      <c r="H853" s="27">
        <v>23.74</v>
      </c>
      <c r="I853" s="27">
        <f>_xlfn.XLOOKUP($B853,[1]Q3!$B:$B,[1]Q3!$L:$L)</f>
        <v>24.53</v>
      </c>
      <c r="J853" s="27">
        <f t="shared" si="26"/>
        <v>0.7900000000000027</v>
      </c>
      <c r="K853" s="27">
        <f t="shared" si="27"/>
        <v>24.53</v>
      </c>
      <c r="L853" s="22" t="str">
        <f>IF(VLOOKUP($B853,[1]Q3!$B:$J,8,FALSE)="Sys Lim",_xlfn.LET(_xlpm.x,_xlfn.XLOOKUP($B853,[1]Q3!$B:$B,[1]Q3!$J:$J),IF(_xlpm.x="","",_xlpm.x)),"")</f>
        <v/>
      </c>
    </row>
    <row r="854" spans="1:12" ht="13.8" x14ac:dyDescent="0.3">
      <c r="A854" s="38" t="s">
        <v>2083</v>
      </c>
      <c r="B854" s="25" t="s">
        <v>729</v>
      </c>
      <c r="C854" s="22" t="s">
        <v>1635</v>
      </c>
      <c r="D854" s="21">
        <v>43374</v>
      </c>
      <c r="E854" s="25" t="s">
        <v>2</v>
      </c>
      <c r="F854" s="26">
        <v>30</v>
      </c>
      <c r="G854" s="25">
        <v>0</v>
      </c>
      <c r="H854" s="27">
        <v>79.5</v>
      </c>
      <c r="I854" s="27">
        <f>_xlfn.XLOOKUP($B854,[1]Q3!$B:$B,[1]Q3!$L:$L)</f>
        <v>67.02</v>
      </c>
      <c r="J854" s="27">
        <f t="shared" si="26"/>
        <v>-12.480000000000004</v>
      </c>
      <c r="K854" s="27">
        <f t="shared" si="27"/>
        <v>67.02</v>
      </c>
      <c r="L854" s="22" t="str">
        <f>IF(VLOOKUP($B854,[1]Q3!$B:$J,8,FALSE)="Sys Lim",_xlfn.LET(_xlpm.x,_xlfn.XLOOKUP($B854,[1]Q3!$B:$B,[1]Q3!$J:$J),IF(_xlpm.x="","",_xlpm.x)),"")</f>
        <v/>
      </c>
    </row>
    <row r="855" spans="1:12" ht="13.8" x14ac:dyDescent="0.3">
      <c r="A855" s="38" t="s">
        <v>2083</v>
      </c>
      <c r="B855" s="25" t="s">
        <v>730</v>
      </c>
      <c r="C855" s="22" t="s">
        <v>1636</v>
      </c>
      <c r="D855" s="21">
        <v>43374</v>
      </c>
      <c r="E855" s="25" t="s">
        <v>2</v>
      </c>
      <c r="F855" s="26">
        <v>30</v>
      </c>
      <c r="G855" s="25" t="s">
        <v>2076</v>
      </c>
      <c r="H855" s="27">
        <v>0.28000000000000003</v>
      </c>
      <c r="I855" s="27">
        <f>_xlfn.XLOOKUP($B855,[1]Q3!$B:$B,[1]Q3!$L:$L)</f>
        <v>0.32</v>
      </c>
      <c r="J855" s="27">
        <f t="shared" si="26"/>
        <v>3.999999999999998E-2</v>
      </c>
      <c r="K855" s="27">
        <f t="shared" si="27"/>
        <v>0.32</v>
      </c>
      <c r="L855" s="22" t="str">
        <f>IF(VLOOKUP($B855,[1]Q3!$B:$J,8,FALSE)="Sys Lim",_xlfn.LET(_xlpm.x,_xlfn.XLOOKUP($B855,[1]Q3!$B:$B,[1]Q3!$J:$J),IF(_xlpm.x="","",_xlpm.x)),"")</f>
        <v/>
      </c>
    </row>
    <row r="856" spans="1:12" ht="13.8" x14ac:dyDescent="0.3">
      <c r="A856" s="38" t="s">
        <v>2083</v>
      </c>
      <c r="B856" s="25" t="s">
        <v>731</v>
      </c>
      <c r="C856" s="22" t="s">
        <v>1637</v>
      </c>
      <c r="D856" s="21">
        <v>43466</v>
      </c>
      <c r="E856" s="25" t="s">
        <v>2</v>
      </c>
      <c r="F856" s="26">
        <v>30</v>
      </c>
      <c r="G856" s="25">
        <v>0</v>
      </c>
      <c r="H856" s="27">
        <v>135.88999999999999</v>
      </c>
      <c r="I856" s="27">
        <f>_xlfn.XLOOKUP($B856,[1]Q3!$B:$B,[1]Q3!$L:$L)</f>
        <v>149.13</v>
      </c>
      <c r="J856" s="27">
        <f t="shared" si="26"/>
        <v>13.240000000000009</v>
      </c>
      <c r="K856" s="27">
        <f t="shared" si="27"/>
        <v>149.13</v>
      </c>
      <c r="L856" s="22" t="str">
        <f>IF(VLOOKUP($B856,[1]Q3!$B:$J,8,FALSE)="Sys Lim",_xlfn.LET(_xlpm.x,_xlfn.XLOOKUP($B856,[1]Q3!$B:$B,[1]Q3!$J:$J),IF(_xlpm.x="","",_xlpm.x)),"")</f>
        <v/>
      </c>
    </row>
    <row r="857" spans="1:12" ht="13.8" x14ac:dyDescent="0.3">
      <c r="A857" s="38" t="s">
        <v>2083</v>
      </c>
      <c r="B857" s="25" t="s">
        <v>732</v>
      </c>
      <c r="C857" s="22" t="s">
        <v>1638</v>
      </c>
      <c r="D857" s="21">
        <v>43647</v>
      </c>
      <c r="E857" s="25" t="s">
        <v>2</v>
      </c>
      <c r="F857" s="26">
        <v>9</v>
      </c>
      <c r="G857" s="25" t="s">
        <v>2076</v>
      </c>
      <c r="H857" s="27">
        <v>29.81</v>
      </c>
      <c r="I857" s="27">
        <f>_xlfn.XLOOKUP($B857,[1]Q3!$B:$B,[1]Q3!$L:$L)</f>
        <v>20.99</v>
      </c>
      <c r="J857" s="27">
        <f t="shared" si="26"/>
        <v>-8.82</v>
      </c>
      <c r="K857" s="27">
        <f t="shared" si="27"/>
        <v>20.99</v>
      </c>
      <c r="L857" s="22" t="str">
        <f>IF(VLOOKUP($B857,[1]Q3!$B:$J,8,FALSE)="Sys Lim",_xlfn.LET(_xlpm.x,_xlfn.XLOOKUP($B857,[1]Q3!$B:$B,[1]Q3!$J:$J),IF(_xlpm.x="","",_xlpm.x)),"")</f>
        <v/>
      </c>
    </row>
    <row r="858" spans="1:12" ht="13.8" x14ac:dyDescent="0.3">
      <c r="A858" s="38" t="s">
        <v>2083</v>
      </c>
      <c r="B858" s="25" t="s">
        <v>733</v>
      </c>
      <c r="C858" s="22" t="s">
        <v>1639</v>
      </c>
      <c r="D858" s="21">
        <v>43647</v>
      </c>
      <c r="E858" s="25" t="s">
        <v>2</v>
      </c>
      <c r="F858" s="26">
        <v>9</v>
      </c>
      <c r="G858" s="25" t="s">
        <v>2076</v>
      </c>
      <c r="H858" s="27">
        <v>56.02</v>
      </c>
      <c r="I858" s="27">
        <f>_xlfn.XLOOKUP($B858,[1]Q3!$B:$B,[1]Q3!$L:$L)</f>
        <v>54.94</v>
      </c>
      <c r="J858" s="27">
        <f t="shared" si="26"/>
        <v>-1.0800000000000054</v>
      </c>
      <c r="K858" s="27">
        <f t="shared" si="27"/>
        <v>54.94</v>
      </c>
      <c r="L858" s="22" t="str">
        <f>IF(VLOOKUP($B858,[1]Q3!$B:$J,8,FALSE)="Sys Lim",_xlfn.LET(_xlpm.x,_xlfn.XLOOKUP($B858,[1]Q3!$B:$B,[1]Q3!$J:$J),IF(_xlpm.x="","",_xlpm.x)),"")</f>
        <v/>
      </c>
    </row>
    <row r="859" spans="1:12" ht="13.8" x14ac:dyDescent="0.3">
      <c r="A859" s="38" t="s">
        <v>2083</v>
      </c>
      <c r="B859" s="25" t="s">
        <v>734</v>
      </c>
      <c r="C859" s="22" t="s">
        <v>1640</v>
      </c>
      <c r="D859" s="21">
        <v>43647</v>
      </c>
      <c r="E859" s="25" t="s">
        <v>2</v>
      </c>
      <c r="F859" s="26">
        <v>9</v>
      </c>
      <c r="G859" s="25" t="s">
        <v>2076</v>
      </c>
      <c r="H859" s="27">
        <v>35.78</v>
      </c>
      <c r="I859" s="27">
        <f>_xlfn.XLOOKUP($B859,[1]Q3!$B:$B,[1]Q3!$L:$L)</f>
        <v>31.95</v>
      </c>
      <c r="J859" s="27">
        <f t="shared" si="26"/>
        <v>-3.8300000000000018</v>
      </c>
      <c r="K859" s="27">
        <f t="shared" si="27"/>
        <v>31.95</v>
      </c>
      <c r="L859" s="22" t="str">
        <f>IF(VLOOKUP($B859,[1]Q3!$B:$J,8,FALSE)="Sys Lim",_xlfn.LET(_xlpm.x,_xlfn.XLOOKUP($B859,[1]Q3!$B:$B,[1]Q3!$J:$J),IF(_xlpm.x="","",_xlpm.x)),"")</f>
        <v/>
      </c>
    </row>
    <row r="860" spans="1:12" ht="13.8" x14ac:dyDescent="0.3">
      <c r="A860" s="38" t="s">
        <v>2083</v>
      </c>
      <c r="B860" s="25" t="s">
        <v>735</v>
      </c>
      <c r="C860" s="22" t="s">
        <v>1641</v>
      </c>
      <c r="D860" s="21">
        <v>43647</v>
      </c>
      <c r="E860" s="25" t="s">
        <v>2</v>
      </c>
      <c r="F860" s="26">
        <v>9</v>
      </c>
      <c r="G860" s="25">
        <v>0</v>
      </c>
      <c r="H860" s="27">
        <v>31.28</v>
      </c>
      <c r="I860" s="27">
        <f>_xlfn.XLOOKUP($B860,[1]Q3!$B:$B,[1]Q3!$L:$L)</f>
        <v>34.56</v>
      </c>
      <c r="J860" s="27">
        <f t="shared" si="26"/>
        <v>3.2800000000000011</v>
      </c>
      <c r="K860" s="27">
        <f t="shared" si="27"/>
        <v>34.56</v>
      </c>
      <c r="L860" s="22" t="str">
        <f>IF(VLOOKUP($B860,[1]Q3!$B:$J,8,FALSE)="Sys Lim",_xlfn.LET(_xlpm.x,_xlfn.XLOOKUP($B860,[1]Q3!$B:$B,[1]Q3!$J:$J),IF(_xlpm.x="","",_xlpm.x)),"")</f>
        <v/>
      </c>
    </row>
    <row r="861" spans="1:12" ht="13.8" x14ac:dyDescent="0.3">
      <c r="A861" s="38" t="s">
        <v>2083</v>
      </c>
      <c r="B861" s="25" t="s">
        <v>736</v>
      </c>
      <c r="C861" s="22" t="s">
        <v>1642</v>
      </c>
      <c r="D861" s="21">
        <v>43739</v>
      </c>
      <c r="E861" s="25" t="s">
        <v>2</v>
      </c>
      <c r="F861" s="26">
        <v>9</v>
      </c>
      <c r="G861" s="25" t="s">
        <v>2076</v>
      </c>
      <c r="H861" s="27">
        <v>10.43</v>
      </c>
      <c r="I861" s="27">
        <f>_xlfn.XLOOKUP($B861,[1]Q3!$B:$B,[1]Q3!$L:$L)</f>
        <v>13.03</v>
      </c>
      <c r="J861" s="27">
        <f t="shared" si="26"/>
        <v>2.5999999999999996</v>
      </c>
      <c r="K861" s="27">
        <f t="shared" si="27"/>
        <v>13.03</v>
      </c>
      <c r="L861" s="22" t="str">
        <f>IF(VLOOKUP($B861,[1]Q3!$B:$J,8,FALSE)="Sys Lim",_xlfn.LET(_xlpm.x,_xlfn.XLOOKUP($B861,[1]Q3!$B:$B,[1]Q3!$J:$J),IF(_xlpm.x="","",_xlpm.x)),"")</f>
        <v/>
      </c>
    </row>
    <row r="862" spans="1:12" ht="13.8" x14ac:dyDescent="0.3">
      <c r="A862" s="38" t="s">
        <v>2083</v>
      </c>
      <c r="B862" s="25" t="s">
        <v>737</v>
      </c>
      <c r="C862" s="22" t="s">
        <v>1643</v>
      </c>
      <c r="D862" s="21">
        <v>43739</v>
      </c>
      <c r="E862" s="25" t="s">
        <v>2</v>
      </c>
      <c r="F862" s="26">
        <v>9</v>
      </c>
      <c r="G862" s="25" t="s">
        <v>2076</v>
      </c>
      <c r="H862" s="27">
        <v>56.38</v>
      </c>
      <c r="I862" s="27">
        <f>_xlfn.XLOOKUP($B862,[1]Q3!$B:$B,[1]Q3!$L:$L)</f>
        <v>60.52</v>
      </c>
      <c r="J862" s="27">
        <f t="shared" si="26"/>
        <v>4.1400000000000006</v>
      </c>
      <c r="K862" s="27">
        <f t="shared" si="27"/>
        <v>60.52</v>
      </c>
      <c r="L862" s="22" t="str">
        <f>IF(VLOOKUP($B862,[1]Q3!$B:$J,8,FALSE)="Sys Lim",_xlfn.LET(_xlpm.x,_xlfn.XLOOKUP($B862,[1]Q3!$B:$B,[1]Q3!$J:$J),IF(_xlpm.x="","",_xlpm.x)),"")</f>
        <v/>
      </c>
    </row>
    <row r="863" spans="1:12" ht="13.8" x14ac:dyDescent="0.3">
      <c r="A863" s="38" t="s">
        <v>2083</v>
      </c>
      <c r="B863" s="28" t="s">
        <v>738</v>
      </c>
      <c r="C863" s="29" t="s">
        <v>1644</v>
      </c>
      <c r="D863" s="21">
        <v>43739</v>
      </c>
      <c r="E863" s="28" t="s">
        <v>2</v>
      </c>
      <c r="F863" s="30">
        <v>9</v>
      </c>
      <c r="G863" s="25" t="s">
        <v>2076</v>
      </c>
      <c r="H863" s="27">
        <v>25.85</v>
      </c>
      <c r="I863" s="27">
        <f>_xlfn.XLOOKUP($B863,[1]Q3!$B:$B,[1]Q3!$L:$L)</f>
        <v>25.89</v>
      </c>
      <c r="J863" s="27">
        <f t="shared" si="26"/>
        <v>3.9999999999999147E-2</v>
      </c>
      <c r="K863" s="27">
        <f t="shared" si="27"/>
        <v>25.89</v>
      </c>
      <c r="L863" s="22" t="str">
        <f>IF(VLOOKUP($B863,[1]Q3!$B:$J,8,FALSE)="Sys Lim",_xlfn.LET(_xlpm.x,_xlfn.XLOOKUP($B863,[1]Q3!$B:$B,[1]Q3!$J:$J),IF(_xlpm.x="","",_xlpm.x)),"")</f>
        <v/>
      </c>
    </row>
    <row r="864" spans="1:12" ht="13.8" x14ac:dyDescent="0.3">
      <c r="A864" s="38" t="s">
        <v>2083</v>
      </c>
      <c r="B864" s="25" t="s">
        <v>739</v>
      </c>
      <c r="C864" s="22" t="s">
        <v>1645</v>
      </c>
      <c r="D864" s="21">
        <v>44013</v>
      </c>
      <c r="E864" s="25" t="s">
        <v>2</v>
      </c>
      <c r="F864" s="26">
        <v>9</v>
      </c>
      <c r="G864" s="25">
        <v>0</v>
      </c>
      <c r="H864" s="27">
        <v>13.69</v>
      </c>
      <c r="I864" s="27">
        <f>_xlfn.XLOOKUP($B864,[1]Q3!$B:$B,[1]Q3!$L:$L)</f>
        <v>16.16</v>
      </c>
      <c r="J864" s="27">
        <f t="shared" si="26"/>
        <v>2.4700000000000006</v>
      </c>
      <c r="K864" s="27">
        <f t="shared" si="27"/>
        <v>16.16</v>
      </c>
      <c r="L864" s="22" t="str">
        <f>IF(VLOOKUP($B864,[1]Q3!$B:$J,8,FALSE)="Sys Lim",_xlfn.LET(_xlpm.x,_xlfn.XLOOKUP($B864,[1]Q3!$B:$B,[1]Q3!$J:$J),IF(_xlpm.x="","",_xlpm.x)),"")</f>
        <v/>
      </c>
    </row>
    <row r="865" spans="1:12" ht="13.8" x14ac:dyDescent="0.3">
      <c r="A865" s="38" t="s">
        <v>2083</v>
      </c>
      <c r="B865" s="25" t="s">
        <v>740</v>
      </c>
      <c r="C865" s="22" t="s">
        <v>1646</v>
      </c>
      <c r="D865" s="21">
        <v>44013</v>
      </c>
      <c r="E865" s="25" t="s">
        <v>2</v>
      </c>
      <c r="F865" s="26">
        <v>30</v>
      </c>
      <c r="G865" s="25">
        <v>0</v>
      </c>
      <c r="H865" s="27">
        <v>119.64</v>
      </c>
      <c r="I865" s="27">
        <f>_xlfn.XLOOKUP($B865,[1]Q3!$B:$B,[1]Q3!$L:$L)</f>
        <v>132.1</v>
      </c>
      <c r="J865" s="27">
        <f t="shared" si="26"/>
        <v>12.459999999999994</v>
      </c>
      <c r="K865" s="27">
        <f t="shared" si="27"/>
        <v>132.1</v>
      </c>
      <c r="L865" s="22" t="str">
        <f>IF(VLOOKUP($B865,[1]Q3!$B:$J,8,FALSE)="Sys Lim",_xlfn.LET(_xlpm.x,_xlfn.XLOOKUP($B865,[1]Q3!$B:$B,[1]Q3!$J:$J),IF(_xlpm.x="","",_xlpm.x)),"")</f>
        <v/>
      </c>
    </row>
    <row r="866" spans="1:12" ht="13.8" x14ac:dyDescent="0.3">
      <c r="A866" s="38" t="s">
        <v>2083</v>
      </c>
      <c r="B866" s="25" t="s">
        <v>741</v>
      </c>
      <c r="C866" s="22" t="s">
        <v>1647</v>
      </c>
      <c r="D866" s="21">
        <v>44013</v>
      </c>
      <c r="E866" s="25" t="s">
        <v>2</v>
      </c>
      <c r="F866" s="26">
        <v>9</v>
      </c>
      <c r="G866" s="25">
        <v>0</v>
      </c>
      <c r="H866" s="27">
        <v>28.04</v>
      </c>
      <c r="I866" s="27">
        <f>_xlfn.XLOOKUP($B866,[1]Q3!$B:$B,[1]Q3!$L:$L)</f>
        <v>30.83</v>
      </c>
      <c r="J866" s="27">
        <f t="shared" si="26"/>
        <v>2.7899999999999991</v>
      </c>
      <c r="K866" s="27">
        <f t="shared" si="27"/>
        <v>30.83</v>
      </c>
      <c r="L866" s="22" t="str">
        <f>IF(VLOOKUP($B866,[1]Q3!$B:$J,8,FALSE)="Sys Lim",_xlfn.LET(_xlpm.x,_xlfn.XLOOKUP($B866,[1]Q3!$B:$B,[1]Q3!$J:$J),IF(_xlpm.x="","",_xlpm.x)),"")</f>
        <v/>
      </c>
    </row>
    <row r="867" spans="1:12" ht="13.8" x14ac:dyDescent="0.3">
      <c r="A867" s="38" t="s">
        <v>2083</v>
      </c>
      <c r="B867" s="25" t="s">
        <v>742</v>
      </c>
      <c r="C867" s="22" t="s">
        <v>1648</v>
      </c>
      <c r="D867" s="21">
        <v>44197</v>
      </c>
      <c r="E867" s="25" t="s">
        <v>2</v>
      </c>
      <c r="F867" s="26">
        <v>30</v>
      </c>
      <c r="G867" s="25" t="s">
        <v>2076</v>
      </c>
      <c r="H867" s="27">
        <v>133.31</v>
      </c>
      <c r="I867" s="27">
        <f>_xlfn.XLOOKUP($B867,[1]Q3!$B:$B,[1]Q3!$L:$L)</f>
        <v>136.91</v>
      </c>
      <c r="J867" s="27">
        <f t="shared" si="26"/>
        <v>3.5999999999999943</v>
      </c>
      <c r="K867" s="27">
        <f t="shared" si="27"/>
        <v>136.91</v>
      </c>
      <c r="L867" s="22" t="str">
        <f>IF(VLOOKUP($B867,[1]Q3!$B:$J,8,FALSE)="Sys Lim",_xlfn.LET(_xlpm.x,_xlfn.XLOOKUP($B867,[1]Q3!$B:$B,[1]Q3!$J:$J),IF(_xlpm.x="","",_xlpm.x)),"")</f>
        <v/>
      </c>
    </row>
    <row r="868" spans="1:12" ht="13.8" x14ac:dyDescent="0.3">
      <c r="A868" s="38" t="s">
        <v>2083</v>
      </c>
      <c r="B868" s="25" t="s">
        <v>743</v>
      </c>
      <c r="C868" s="22" t="s">
        <v>1649</v>
      </c>
      <c r="D868" s="21">
        <v>44378</v>
      </c>
      <c r="E868" s="25" t="s">
        <v>2</v>
      </c>
      <c r="F868" s="26">
        <v>9</v>
      </c>
      <c r="G868" s="25">
        <v>0</v>
      </c>
      <c r="H868" s="27">
        <v>20.260000000000002</v>
      </c>
      <c r="I868" s="27">
        <f>_xlfn.XLOOKUP($B868,[1]Q3!$B:$B,[1]Q3!$L:$L)</f>
        <v>18.53</v>
      </c>
      <c r="J868" s="27">
        <f t="shared" si="26"/>
        <v>-1.7300000000000004</v>
      </c>
      <c r="K868" s="27">
        <f t="shared" si="27"/>
        <v>18.53</v>
      </c>
      <c r="L868" s="22" t="str">
        <f>IF(VLOOKUP($B868,[1]Q3!$B:$J,8,FALSE)="Sys Lim",_xlfn.LET(_xlpm.x,_xlfn.XLOOKUP($B868,[1]Q3!$B:$B,[1]Q3!$J:$J),IF(_xlpm.x="","",_xlpm.x)),"")</f>
        <v/>
      </c>
    </row>
    <row r="869" spans="1:12" ht="13.8" x14ac:dyDescent="0.3">
      <c r="A869" s="38" t="s">
        <v>2083</v>
      </c>
      <c r="B869" s="25" t="s">
        <v>1063</v>
      </c>
      <c r="C869" s="22" t="s">
        <v>2016</v>
      </c>
      <c r="D869" s="21">
        <v>44652</v>
      </c>
      <c r="E869" s="25" t="s">
        <v>2</v>
      </c>
      <c r="F869" s="26">
        <v>9</v>
      </c>
      <c r="G869" s="25">
        <v>0</v>
      </c>
      <c r="H869" s="27">
        <v>70.900000000000006</v>
      </c>
      <c r="I869" s="27">
        <f>_xlfn.XLOOKUP($B869,[1]Q3!$B:$B,[1]Q3!$L:$L)</f>
        <v>240.97</v>
      </c>
      <c r="J869" s="27">
        <f t="shared" si="26"/>
        <v>170.07</v>
      </c>
      <c r="K869" s="27">
        <f t="shared" si="27"/>
        <v>240.97</v>
      </c>
      <c r="L869" s="22" t="str">
        <f>IF(VLOOKUP($B869,[1]Q3!$B:$J,8,FALSE)="Sys Lim",_xlfn.LET(_xlpm.x,_xlfn.XLOOKUP($B869,[1]Q3!$B:$B,[1]Q3!$J:$J),IF(_xlpm.x="","",_xlpm.x)),"")</f>
        <v/>
      </c>
    </row>
    <row r="870" spans="1:12" ht="13.8" x14ac:dyDescent="0.3">
      <c r="A870" s="38" t="s">
        <v>2083</v>
      </c>
      <c r="B870" s="25" t="s">
        <v>1397</v>
      </c>
      <c r="C870" s="22" t="s">
        <v>1650</v>
      </c>
      <c r="D870" s="21">
        <v>44835</v>
      </c>
      <c r="E870" s="25" t="s">
        <v>2</v>
      </c>
      <c r="F870" s="26">
        <v>30</v>
      </c>
      <c r="G870" s="25">
        <v>0</v>
      </c>
      <c r="H870" s="27">
        <v>0.32</v>
      </c>
      <c r="I870" s="27">
        <f>_xlfn.XLOOKUP($B870,[1]Q3!$B:$B,[1]Q3!$L:$L)</f>
        <v>0.31</v>
      </c>
      <c r="J870" s="27">
        <f t="shared" si="26"/>
        <v>-1.0000000000000009E-2</v>
      </c>
      <c r="K870" s="27">
        <f t="shared" si="27"/>
        <v>0.31</v>
      </c>
      <c r="L870" s="22" t="str">
        <f>IF(VLOOKUP($B870,[1]Q3!$B:$J,8,FALSE)="Sys Lim",_xlfn.LET(_xlpm.x,_xlfn.XLOOKUP($B870,[1]Q3!$B:$B,[1]Q3!$J:$J),IF(_xlpm.x="","",_xlpm.x)),"")</f>
        <v/>
      </c>
    </row>
    <row r="871" spans="1:12" ht="13.8" x14ac:dyDescent="0.3">
      <c r="A871" s="38" t="s">
        <v>2083</v>
      </c>
      <c r="B871" s="25" t="s">
        <v>1398</v>
      </c>
      <c r="C871" s="22" t="s">
        <v>1651</v>
      </c>
      <c r="D871" s="21">
        <v>44927</v>
      </c>
      <c r="E871" s="25" t="s">
        <v>2</v>
      </c>
      <c r="F871" s="26">
        <v>9</v>
      </c>
      <c r="G871" s="25" t="s">
        <v>2076</v>
      </c>
      <c r="H871" s="27">
        <v>51.59</v>
      </c>
      <c r="I871" s="27">
        <f>_xlfn.XLOOKUP($B871,[1]Q3!$B:$B,[1]Q3!$L:$L)</f>
        <v>79.94</v>
      </c>
      <c r="J871" s="27">
        <f t="shared" si="26"/>
        <v>28.349999999999994</v>
      </c>
      <c r="K871" s="27">
        <f t="shared" si="27"/>
        <v>79.94</v>
      </c>
      <c r="L871" s="22" t="str">
        <f>IF(VLOOKUP($B871,[1]Q3!$B:$J,8,FALSE)="Sys Lim",_xlfn.LET(_xlpm.x,_xlfn.XLOOKUP($B871,[1]Q3!$B:$B,[1]Q3!$J:$J),IF(_xlpm.x="","",_xlpm.x)),"")</f>
        <v/>
      </c>
    </row>
    <row r="872" spans="1:12" ht="13.8" x14ac:dyDescent="0.3">
      <c r="A872" s="38" t="s">
        <v>2083</v>
      </c>
      <c r="B872" s="25" t="s">
        <v>1399</v>
      </c>
      <c r="C872" s="22" t="s">
        <v>1652</v>
      </c>
      <c r="D872" s="21">
        <v>45017</v>
      </c>
      <c r="E872" s="25" t="s">
        <v>2</v>
      </c>
      <c r="F872" s="26">
        <v>30</v>
      </c>
      <c r="G872" s="25">
        <v>0</v>
      </c>
      <c r="H872" s="27">
        <v>158.26</v>
      </c>
      <c r="I872" s="27">
        <f>_xlfn.XLOOKUP($B872,[1]Q3!$B:$B,[1]Q3!$L:$L)</f>
        <v>143.66999999999999</v>
      </c>
      <c r="J872" s="27">
        <f t="shared" si="26"/>
        <v>-14.590000000000003</v>
      </c>
      <c r="K872" s="27">
        <f t="shared" si="27"/>
        <v>143.66999999999999</v>
      </c>
      <c r="L872" s="22" t="str">
        <f>IF(VLOOKUP($B872,[1]Q3!$B:$J,8,FALSE)="Sys Lim",_xlfn.LET(_xlpm.x,_xlfn.XLOOKUP($B872,[1]Q3!$B:$B,[1]Q3!$J:$J),IF(_xlpm.x="","",_xlpm.x)),"")</f>
        <v/>
      </c>
    </row>
    <row r="873" spans="1:12" ht="13.8" x14ac:dyDescent="0.3">
      <c r="A873" s="38" t="s">
        <v>2083</v>
      </c>
      <c r="B873" s="25" t="s">
        <v>1400</v>
      </c>
      <c r="C873" s="22" t="s">
        <v>2017</v>
      </c>
      <c r="D873" s="21">
        <v>45017</v>
      </c>
      <c r="E873" s="25" t="s">
        <v>2</v>
      </c>
      <c r="F873" s="26">
        <v>9</v>
      </c>
      <c r="G873" s="25">
        <v>0</v>
      </c>
      <c r="H873" s="27">
        <v>83.48</v>
      </c>
      <c r="I873" s="27">
        <f>_xlfn.XLOOKUP($B873,[1]Q3!$B:$B,[1]Q3!$L:$L)</f>
        <v>82.53</v>
      </c>
      <c r="J873" s="27">
        <f t="shared" si="26"/>
        <v>-0.95000000000000284</v>
      </c>
      <c r="K873" s="27">
        <f t="shared" si="27"/>
        <v>82.53</v>
      </c>
      <c r="L873" s="22" t="str">
        <f>IF(VLOOKUP($B873,[1]Q3!$B:$J,8,FALSE)="Sys Lim",_xlfn.LET(_xlpm.x,_xlfn.XLOOKUP($B873,[1]Q3!$B:$B,[1]Q3!$J:$J),IF(_xlpm.x="","",_xlpm.x)),"")</f>
        <v/>
      </c>
    </row>
    <row r="874" spans="1:12" ht="13.8" x14ac:dyDescent="0.3">
      <c r="A874" s="38" t="s">
        <v>2083</v>
      </c>
      <c r="B874" s="25" t="s">
        <v>1401</v>
      </c>
      <c r="C874" s="22" t="s">
        <v>1653</v>
      </c>
      <c r="D874" s="21">
        <v>45017</v>
      </c>
      <c r="E874" s="25" t="s">
        <v>2</v>
      </c>
      <c r="F874" s="26">
        <v>9</v>
      </c>
      <c r="G874" s="25" t="s">
        <v>2076</v>
      </c>
      <c r="H874" s="27">
        <v>34.65</v>
      </c>
      <c r="I874" s="27">
        <f>_xlfn.XLOOKUP($B874,[1]Q3!$B:$B,[1]Q3!$L:$L)</f>
        <v>23.65</v>
      </c>
      <c r="J874" s="27">
        <f t="shared" si="26"/>
        <v>-11</v>
      </c>
      <c r="K874" s="27">
        <f t="shared" si="27"/>
        <v>23.65</v>
      </c>
      <c r="L874" s="22" t="str">
        <f>IF(VLOOKUP($B874,[1]Q3!$B:$J,8,FALSE)="Sys Lim",_xlfn.LET(_xlpm.x,_xlfn.XLOOKUP($B874,[1]Q3!$B:$B,[1]Q3!$J:$J),IF(_xlpm.x="","",_xlpm.x)),"")</f>
        <v/>
      </c>
    </row>
    <row r="875" spans="1:12" ht="13.8" x14ac:dyDescent="0.3">
      <c r="A875" s="38" t="s">
        <v>2083</v>
      </c>
      <c r="B875" s="25" t="s">
        <v>1402</v>
      </c>
      <c r="C875" s="22" t="s">
        <v>1654</v>
      </c>
      <c r="D875" s="21">
        <v>45017</v>
      </c>
      <c r="E875" s="25" t="s">
        <v>2</v>
      </c>
      <c r="F875" s="26">
        <v>30</v>
      </c>
      <c r="G875" s="25">
        <v>0</v>
      </c>
      <c r="H875" s="27">
        <v>112.13</v>
      </c>
      <c r="I875" s="27">
        <f>_xlfn.XLOOKUP($B875,[1]Q3!$B:$B,[1]Q3!$L:$L)</f>
        <v>105.11</v>
      </c>
      <c r="J875" s="27">
        <f t="shared" si="26"/>
        <v>-7.019999999999996</v>
      </c>
      <c r="K875" s="27">
        <f t="shared" si="27"/>
        <v>105.11</v>
      </c>
      <c r="L875" s="22" t="str">
        <f>IF(VLOOKUP($B875,[1]Q3!$B:$J,8,FALSE)="Sys Lim",_xlfn.LET(_xlpm.x,_xlfn.XLOOKUP($B875,[1]Q3!$B:$B,[1]Q3!$J:$J),IF(_xlpm.x="","",_xlpm.x)),"")</f>
        <v/>
      </c>
    </row>
    <row r="876" spans="1:12" ht="13.8" x14ac:dyDescent="0.3">
      <c r="A876" s="38" t="s">
        <v>2083</v>
      </c>
      <c r="B876" s="25" t="s">
        <v>1403</v>
      </c>
      <c r="C876" s="22" t="s">
        <v>1655</v>
      </c>
      <c r="D876" s="21">
        <v>45383</v>
      </c>
      <c r="E876" s="25" t="s">
        <v>2</v>
      </c>
      <c r="F876" s="26">
        <v>9</v>
      </c>
      <c r="G876" s="25">
        <v>0</v>
      </c>
      <c r="H876" s="27">
        <v>5.26</v>
      </c>
      <c r="I876" s="27">
        <f>_xlfn.XLOOKUP($B876,[1]Q3!$B:$B,[1]Q3!$L:$L)</f>
        <v>5.01</v>
      </c>
      <c r="J876" s="27">
        <f t="shared" si="26"/>
        <v>-0.25</v>
      </c>
      <c r="K876" s="27">
        <f t="shared" si="27"/>
        <v>5.01</v>
      </c>
      <c r="L876" s="22" t="str">
        <f>IF(VLOOKUP($B876,[1]Q3!$B:$J,8,FALSE)="Sys Lim",_xlfn.LET(_xlpm.x,_xlfn.XLOOKUP($B876,[1]Q3!$B:$B,[1]Q3!$J:$J),IF(_xlpm.x="","",_xlpm.x)),"")</f>
        <v/>
      </c>
    </row>
    <row r="877" spans="1:12" ht="13.8" x14ac:dyDescent="0.3">
      <c r="A877" s="38" t="s">
        <v>2083</v>
      </c>
      <c r="B877" s="25" t="s">
        <v>1656</v>
      </c>
      <c r="C877" s="22" t="s">
        <v>1657</v>
      </c>
      <c r="D877" s="21">
        <v>45383</v>
      </c>
      <c r="E877" s="25" t="s">
        <v>2</v>
      </c>
      <c r="F877" s="26">
        <v>9</v>
      </c>
      <c r="G877" s="25" t="s">
        <v>2076</v>
      </c>
      <c r="H877" s="27">
        <v>24.32</v>
      </c>
      <c r="I877" s="27">
        <f>_xlfn.XLOOKUP($B877,[1]Q3!$B:$B,[1]Q3!$L:$L)</f>
        <v>24.49</v>
      </c>
      <c r="J877" s="27">
        <f t="shared" si="26"/>
        <v>0.16999999999999815</v>
      </c>
      <c r="K877" s="27">
        <f t="shared" si="27"/>
        <v>24.49</v>
      </c>
      <c r="L877" s="22" t="str">
        <f>IF(VLOOKUP($B877,[1]Q3!$B:$J,8,FALSE)="Sys Lim",_xlfn.LET(_xlpm.x,_xlfn.XLOOKUP($B877,[1]Q3!$B:$B,[1]Q3!$J:$J),IF(_xlpm.x="","",_xlpm.x)),"")</f>
        <v/>
      </c>
    </row>
    <row r="878" spans="1:12" ht="13.8" x14ac:dyDescent="0.3">
      <c r="A878" s="38" t="s">
        <v>2083</v>
      </c>
      <c r="B878" s="25" t="s">
        <v>1429</v>
      </c>
      <c r="C878" s="22" t="s">
        <v>1658</v>
      </c>
      <c r="D878" s="21">
        <v>45566</v>
      </c>
      <c r="E878" s="25" t="s">
        <v>2</v>
      </c>
      <c r="F878" s="26">
        <v>30</v>
      </c>
      <c r="G878" s="25">
        <v>0</v>
      </c>
      <c r="H878" s="27">
        <v>4.4400000000000004</v>
      </c>
      <c r="I878" s="27">
        <f>_xlfn.XLOOKUP($B878,[1]Q3!$B:$B,[1]Q3!$L:$L)</f>
        <v>4.0599999999999996</v>
      </c>
      <c r="J878" s="27">
        <f t="shared" si="26"/>
        <v>-0.38000000000000078</v>
      </c>
      <c r="K878" s="27">
        <f t="shared" si="27"/>
        <v>4.0599999999999996</v>
      </c>
      <c r="L878" s="22" t="str">
        <f>IF(VLOOKUP($B878,[1]Q3!$B:$J,8,FALSE)="Sys Lim",_xlfn.LET(_xlpm.x,_xlfn.XLOOKUP($B878,[1]Q3!$B:$B,[1]Q3!$J:$J),IF(_xlpm.x="","",_xlpm.x)),"")</f>
        <v/>
      </c>
    </row>
    <row r="879" spans="1:12" ht="13.8" x14ac:dyDescent="0.3">
      <c r="A879" s="38" t="s">
        <v>2083</v>
      </c>
      <c r="B879" s="25" t="s">
        <v>1659</v>
      </c>
      <c r="C879" s="22" t="s">
        <v>1660</v>
      </c>
      <c r="D879" s="21">
        <v>45566</v>
      </c>
      <c r="E879" s="25" t="s">
        <v>2</v>
      </c>
      <c r="F879" s="26">
        <v>30</v>
      </c>
      <c r="G879" s="25" t="s">
        <v>2076</v>
      </c>
      <c r="H879" s="27">
        <v>27.91</v>
      </c>
      <c r="I879" s="27">
        <f>_xlfn.XLOOKUP($B879,[1]Q3!$B:$B,[1]Q3!$L:$L)</f>
        <v>27.67</v>
      </c>
      <c r="J879" s="27">
        <f t="shared" si="26"/>
        <v>-0.23999999999999844</v>
      </c>
      <c r="K879" s="27">
        <f t="shared" si="27"/>
        <v>27.67</v>
      </c>
      <c r="L879" s="22" t="str">
        <f>IF(VLOOKUP($B879,[1]Q3!$B:$J,8,FALSE)="Sys Lim",_xlfn.LET(_xlpm.x,_xlfn.XLOOKUP($B879,[1]Q3!$B:$B,[1]Q3!$J:$J),IF(_xlpm.x="","",_xlpm.x)),"")</f>
        <v/>
      </c>
    </row>
    <row r="880" spans="1:12" ht="27.6" x14ac:dyDescent="0.3">
      <c r="A880" s="38" t="s">
        <v>2087</v>
      </c>
      <c r="B880" s="25" t="s">
        <v>1661</v>
      </c>
      <c r="C880" s="22" t="s">
        <v>1662</v>
      </c>
      <c r="D880" s="21">
        <v>45474</v>
      </c>
      <c r="E880" s="25" t="s">
        <v>2</v>
      </c>
      <c r="F880" s="26">
        <v>30</v>
      </c>
      <c r="G880" s="25">
        <v>0</v>
      </c>
      <c r="H880" s="27">
        <v>0</v>
      </c>
      <c r="I880" s="27" t="e">
        <f>_xlfn.XLOOKUP($B880,[1]Q3!$B:$B,[1]Q3!$L:$L)</f>
        <v>#N/A</v>
      </c>
      <c r="J880" s="27" t="e">
        <f t="shared" si="26"/>
        <v>#N/A</v>
      </c>
      <c r="K880" s="27">
        <f t="shared" si="27"/>
        <v>0</v>
      </c>
      <c r="L880" s="22" t="e">
        <f>IF(VLOOKUP($B880,[1]Q3!$B:$J,8,FALSE)="Sys Lim",_xlfn.LET(_xlpm.x,_xlfn.XLOOKUP($B880,[1]Q3!$B:$B,[1]Q3!$J:$J),IF(_xlpm.x="","",_xlpm.x)),"")</f>
        <v>#N/A</v>
      </c>
    </row>
    <row r="881" spans="1:12" ht="13.8" x14ac:dyDescent="0.3">
      <c r="A881" s="38" t="s">
        <v>2083</v>
      </c>
      <c r="B881" s="25" t="s">
        <v>1663</v>
      </c>
      <c r="C881" s="22" t="s">
        <v>1664</v>
      </c>
      <c r="D881" s="21">
        <v>45474</v>
      </c>
      <c r="E881" s="25" t="s">
        <v>2</v>
      </c>
      <c r="F881" s="26">
        <v>9</v>
      </c>
      <c r="G881" s="25" t="s">
        <v>2076</v>
      </c>
      <c r="H881" s="27">
        <v>4.54</v>
      </c>
      <c r="I881" s="27">
        <f>_xlfn.XLOOKUP($B881,[1]Q3!$B:$B,[1]Q3!$L:$L)</f>
        <v>2.35</v>
      </c>
      <c r="J881" s="27">
        <f t="shared" si="26"/>
        <v>-2.19</v>
      </c>
      <c r="K881" s="27">
        <f t="shared" si="27"/>
        <v>2.35</v>
      </c>
      <c r="L881" s="22" t="str">
        <f>IF(VLOOKUP($B881,[1]Q3!$B:$J,8,FALSE)="Sys Lim",_xlfn.LET(_xlpm.x,_xlfn.XLOOKUP($B881,[1]Q3!$B:$B,[1]Q3!$J:$J),IF(_xlpm.x="","",_xlpm.x)),"")</f>
        <v/>
      </c>
    </row>
    <row r="882" spans="1:12" ht="27.6" x14ac:dyDescent="0.3">
      <c r="A882" s="38" t="s">
        <v>2087</v>
      </c>
      <c r="B882" s="25" t="s">
        <v>1665</v>
      </c>
      <c r="C882" s="22" t="s">
        <v>2018</v>
      </c>
      <c r="D882" s="21">
        <v>45658</v>
      </c>
      <c r="E882" s="25" t="s">
        <v>2</v>
      </c>
      <c r="F882" s="26">
        <v>30</v>
      </c>
      <c r="G882" s="25">
        <v>0</v>
      </c>
      <c r="H882" s="27">
        <v>0</v>
      </c>
      <c r="I882" s="27" t="e">
        <f>_xlfn.XLOOKUP($B882,[1]Q3!$B:$B,[1]Q3!$L:$L)</f>
        <v>#N/A</v>
      </c>
      <c r="J882" s="27" t="e">
        <f t="shared" si="26"/>
        <v>#N/A</v>
      </c>
      <c r="K882" s="27">
        <f t="shared" si="27"/>
        <v>0</v>
      </c>
      <c r="L882" s="22" t="e">
        <f>IF(VLOOKUP($B882,[1]Q3!$B:$J,8,FALSE)="Sys Lim",_xlfn.LET(_xlpm.x,_xlfn.XLOOKUP($B882,[1]Q3!$B:$B,[1]Q3!$J:$J),IF(_xlpm.x="","",_xlpm.x)),"")</f>
        <v>#N/A</v>
      </c>
    </row>
    <row r="883" spans="1:12" ht="27.6" x14ac:dyDescent="0.3">
      <c r="A883" s="38" t="s">
        <v>2087</v>
      </c>
      <c r="B883" s="25" t="s">
        <v>1666</v>
      </c>
      <c r="C883" s="22" t="s">
        <v>2019</v>
      </c>
      <c r="D883" s="21">
        <v>45658</v>
      </c>
      <c r="E883" s="25" t="s">
        <v>2</v>
      </c>
      <c r="F883" s="26">
        <v>30</v>
      </c>
      <c r="G883" s="25">
        <v>0</v>
      </c>
      <c r="H883" s="27">
        <v>0</v>
      </c>
      <c r="I883" s="27" t="e">
        <f>_xlfn.XLOOKUP($B883,[1]Q3!$B:$B,[1]Q3!$L:$L)</f>
        <v>#N/A</v>
      </c>
      <c r="J883" s="27" t="e">
        <f t="shared" si="26"/>
        <v>#N/A</v>
      </c>
      <c r="K883" s="27">
        <f t="shared" si="27"/>
        <v>0</v>
      </c>
      <c r="L883" s="22" t="e">
        <f>IF(VLOOKUP($B883,[1]Q3!$B:$J,8,FALSE)="Sys Lim",_xlfn.LET(_xlpm.x,_xlfn.XLOOKUP($B883,[1]Q3!$B:$B,[1]Q3!$J:$J),IF(_xlpm.x="","",_xlpm.x)),"")</f>
        <v>#N/A</v>
      </c>
    </row>
    <row r="884" spans="1:12" ht="27.6" x14ac:dyDescent="0.3">
      <c r="A884" s="38" t="s">
        <v>2087</v>
      </c>
      <c r="B884" s="25" t="s">
        <v>1667</v>
      </c>
      <c r="C884" s="22" t="s">
        <v>2020</v>
      </c>
      <c r="D884" s="21">
        <v>45658</v>
      </c>
      <c r="E884" s="25" t="s">
        <v>2</v>
      </c>
      <c r="F884" s="26">
        <v>30</v>
      </c>
      <c r="G884" s="25">
        <v>0</v>
      </c>
      <c r="H884" s="27">
        <v>0</v>
      </c>
      <c r="I884" s="27" t="e">
        <f>_xlfn.XLOOKUP($B884,[1]Q3!$B:$B,[1]Q3!$L:$L)</f>
        <v>#N/A</v>
      </c>
      <c r="J884" s="27" t="e">
        <f t="shared" si="26"/>
        <v>#N/A</v>
      </c>
      <c r="K884" s="27">
        <f t="shared" si="27"/>
        <v>0</v>
      </c>
      <c r="L884" s="22" t="e">
        <f>IF(VLOOKUP($B884,[1]Q3!$B:$J,8,FALSE)="Sys Lim",_xlfn.LET(_xlpm.x,_xlfn.XLOOKUP($B884,[1]Q3!$B:$B,[1]Q3!$J:$J),IF(_xlpm.x="","",_xlpm.x)),"")</f>
        <v>#N/A</v>
      </c>
    </row>
    <row r="885" spans="1:12" ht="27.6" x14ac:dyDescent="0.3">
      <c r="A885" s="38" t="s">
        <v>2087</v>
      </c>
      <c r="B885" s="25" t="s">
        <v>1668</v>
      </c>
      <c r="C885" s="22" t="s">
        <v>2021</v>
      </c>
      <c r="D885" s="21">
        <v>45658</v>
      </c>
      <c r="E885" s="25" t="s">
        <v>2</v>
      </c>
      <c r="F885" s="26">
        <v>30</v>
      </c>
      <c r="G885" s="25">
        <v>0</v>
      </c>
      <c r="H885" s="27">
        <v>0</v>
      </c>
      <c r="I885" s="27" t="e">
        <f>_xlfn.XLOOKUP($B885,[1]Q3!$B:$B,[1]Q3!$L:$L)</f>
        <v>#N/A</v>
      </c>
      <c r="J885" s="27" t="e">
        <f t="shared" si="26"/>
        <v>#N/A</v>
      </c>
      <c r="K885" s="27">
        <f t="shared" si="27"/>
        <v>0</v>
      </c>
      <c r="L885" s="22" t="e">
        <f>IF(VLOOKUP($B885,[1]Q3!$B:$J,8,FALSE)="Sys Lim",_xlfn.LET(_xlpm.x,_xlfn.XLOOKUP($B885,[1]Q3!$B:$B,[1]Q3!$J:$J),IF(_xlpm.x="","",_xlpm.x)),"")</f>
        <v>#N/A</v>
      </c>
    </row>
    <row r="886" spans="1:12" ht="27.6" x14ac:dyDescent="0.3">
      <c r="A886" s="38" t="s">
        <v>2087</v>
      </c>
      <c r="B886" s="25" t="s">
        <v>1669</v>
      </c>
      <c r="C886" s="22" t="s">
        <v>1670</v>
      </c>
      <c r="D886" s="21">
        <v>45658</v>
      </c>
      <c r="E886" s="25" t="s">
        <v>2</v>
      </c>
      <c r="F886" s="26">
        <v>30</v>
      </c>
      <c r="G886" s="25">
        <v>0</v>
      </c>
      <c r="H886" s="27">
        <v>0</v>
      </c>
      <c r="I886" s="27" t="e">
        <f>_xlfn.XLOOKUP($B886,[1]Q3!$B:$B,[1]Q3!$L:$L)</f>
        <v>#N/A</v>
      </c>
      <c r="J886" s="27" t="e">
        <f t="shared" si="26"/>
        <v>#N/A</v>
      </c>
      <c r="K886" s="27">
        <f t="shared" si="27"/>
        <v>0</v>
      </c>
      <c r="L886" s="22" t="e">
        <f>IF(VLOOKUP($B886,[1]Q3!$B:$J,8,FALSE)="Sys Lim",_xlfn.LET(_xlpm.x,_xlfn.XLOOKUP($B886,[1]Q3!$B:$B,[1]Q3!$J:$J),IF(_xlpm.x="","",_xlpm.x)),"")</f>
        <v>#N/A</v>
      </c>
    </row>
    <row r="887" spans="1:12" ht="27.6" x14ac:dyDescent="0.3">
      <c r="A887" s="38" t="s">
        <v>2087</v>
      </c>
      <c r="B887" s="25" t="s">
        <v>1671</v>
      </c>
      <c r="C887" s="22" t="s">
        <v>1672</v>
      </c>
      <c r="D887" s="21">
        <v>45658</v>
      </c>
      <c r="E887" s="25" t="s">
        <v>2</v>
      </c>
      <c r="F887" s="26">
        <v>30</v>
      </c>
      <c r="G887" s="25">
        <v>0</v>
      </c>
      <c r="H887" s="27">
        <v>0</v>
      </c>
      <c r="I887" s="27" t="e">
        <f>_xlfn.XLOOKUP($B887,[1]Q3!$B:$B,[1]Q3!$L:$L)</f>
        <v>#N/A</v>
      </c>
      <c r="J887" s="27" t="e">
        <f t="shared" si="26"/>
        <v>#N/A</v>
      </c>
      <c r="K887" s="27">
        <f t="shared" si="27"/>
        <v>0</v>
      </c>
      <c r="L887" s="22" t="e">
        <f>IF(VLOOKUP($B887,[1]Q3!$B:$J,8,FALSE)="Sys Lim",_xlfn.LET(_xlpm.x,_xlfn.XLOOKUP($B887,[1]Q3!$B:$B,[1]Q3!$J:$J),IF(_xlpm.x="","",_xlpm.x)),"")</f>
        <v>#N/A</v>
      </c>
    </row>
    <row r="888" spans="1:12" ht="13.8" x14ac:dyDescent="0.3">
      <c r="A888" s="38" t="s">
        <v>2083</v>
      </c>
      <c r="B888" s="25" t="s">
        <v>1673</v>
      </c>
      <c r="C888" s="22" t="s">
        <v>1674</v>
      </c>
      <c r="D888" s="21">
        <v>45658</v>
      </c>
      <c r="E888" s="25" t="s">
        <v>2</v>
      </c>
      <c r="F888" s="26">
        <v>9</v>
      </c>
      <c r="G888" s="25">
        <v>0</v>
      </c>
      <c r="H888" s="27">
        <v>37.869999999999997</v>
      </c>
      <c r="I888" s="27">
        <f>_xlfn.XLOOKUP($B888,[1]Q3!$B:$B,[1]Q3!$L:$L)</f>
        <v>32.46</v>
      </c>
      <c r="J888" s="27">
        <f t="shared" si="26"/>
        <v>-5.4099999999999966</v>
      </c>
      <c r="K888" s="27">
        <f t="shared" si="27"/>
        <v>32.46</v>
      </c>
      <c r="L888" s="22" t="str">
        <f>IF(VLOOKUP($B888,[1]Q3!$B:$J,8,FALSE)="Sys Lim",_xlfn.LET(_xlpm.x,_xlfn.XLOOKUP($B888,[1]Q3!$B:$B,[1]Q3!$J:$J),IF(_xlpm.x="","",_xlpm.x)),"")</f>
        <v/>
      </c>
    </row>
    <row r="889" spans="1:12" ht="13.8" x14ac:dyDescent="0.3">
      <c r="A889" s="38" t="s">
        <v>2083</v>
      </c>
      <c r="B889" s="25" t="s">
        <v>1797</v>
      </c>
      <c r="C889" s="22" t="s">
        <v>1798</v>
      </c>
      <c r="D889" s="21">
        <v>45748</v>
      </c>
      <c r="E889" s="25" t="s">
        <v>2</v>
      </c>
      <c r="F889" s="26">
        <v>9</v>
      </c>
      <c r="G889" s="25">
        <v>0</v>
      </c>
      <c r="H889" s="27">
        <v>821.4</v>
      </c>
      <c r="I889" s="27">
        <f>_xlfn.XLOOKUP($B889,[1]Q3!$B:$B,[1]Q3!$L:$L)</f>
        <v>803.26</v>
      </c>
      <c r="J889" s="27">
        <f t="shared" si="26"/>
        <v>-18.139999999999986</v>
      </c>
      <c r="K889" s="27">
        <f t="shared" si="27"/>
        <v>803.26</v>
      </c>
      <c r="L889" s="22" t="str">
        <f>IF(VLOOKUP($B889,[1]Q3!$B:$J,8,FALSE)="Sys Lim",_xlfn.LET(_xlpm.x,_xlfn.XLOOKUP($B889,[1]Q3!$B:$B,[1]Q3!$J:$J),IF(_xlpm.x="","",_xlpm.x)),"")</f>
        <v/>
      </c>
    </row>
    <row r="890" spans="1:12" ht="13.8" x14ac:dyDescent="0.3">
      <c r="A890" s="38" t="s">
        <v>2085</v>
      </c>
      <c r="B890" s="25" t="s">
        <v>1864</v>
      </c>
      <c r="C890" s="22" t="s">
        <v>1865</v>
      </c>
      <c r="D890" s="21">
        <v>45748</v>
      </c>
      <c r="E890" s="25" t="s">
        <v>2</v>
      </c>
      <c r="F890" s="26">
        <v>9</v>
      </c>
      <c r="G890" s="25">
        <v>0</v>
      </c>
      <c r="H890" s="27">
        <v>0</v>
      </c>
      <c r="I890" s="27" t="e">
        <f>_xlfn.XLOOKUP($B890,[1]Q3!$B:$B,[1]Q3!$L:$L)</f>
        <v>#N/A</v>
      </c>
      <c r="J890" s="27" t="e">
        <f t="shared" si="26"/>
        <v>#N/A</v>
      </c>
      <c r="K890" s="27">
        <f t="shared" si="27"/>
        <v>0</v>
      </c>
      <c r="L890" s="22" t="e">
        <f>IF(VLOOKUP($B890,[1]Q3!$B:$J,8,FALSE)="Sys Lim",_xlfn.LET(_xlpm.x,_xlfn.XLOOKUP($B890,[1]Q3!$B:$B,[1]Q3!$J:$J),IF(_xlpm.x="","",_xlpm.x)),"")</f>
        <v>#N/A</v>
      </c>
    </row>
    <row r="891" spans="1:12" ht="13.8" x14ac:dyDescent="0.3">
      <c r="A891" s="38" t="s">
        <v>2085</v>
      </c>
      <c r="B891" s="25" t="s">
        <v>1866</v>
      </c>
      <c r="C891" s="22" t="s">
        <v>1867</v>
      </c>
      <c r="D891" s="21">
        <v>45748</v>
      </c>
      <c r="E891" s="25" t="s">
        <v>2</v>
      </c>
      <c r="F891" s="26">
        <v>9</v>
      </c>
      <c r="G891" s="25">
        <v>0</v>
      </c>
      <c r="H891" s="27">
        <v>0</v>
      </c>
      <c r="I891" s="27" t="e">
        <f>_xlfn.XLOOKUP($B891,[1]Q3!$B:$B,[1]Q3!$L:$L)</f>
        <v>#N/A</v>
      </c>
      <c r="J891" s="27" t="e">
        <f t="shared" si="26"/>
        <v>#N/A</v>
      </c>
      <c r="K891" s="27">
        <f t="shared" si="27"/>
        <v>0</v>
      </c>
      <c r="L891" s="22" t="e">
        <f>IF(VLOOKUP($B891,[1]Q3!$B:$J,8,FALSE)="Sys Lim",_xlfn.LET(_xlpm.x,_xlfn.XLOOKUP($B891,[1]Q3!$B:$B,[1]Q3!$J:$J),IF(_xlpm.x="","",_xlpm.x)),"")</f>
        <v>#N/A</v>
      </c>
    </row>
    <row r="892" spans="1:12" ht="13.8" x14ac:dyDescent="0.3">
      <c r="A892" s="38" t="s">
        <v>2083</v>
      </c>
      <c r="B892" s="25" t="s">
        <v>1781</v>
      </c>
      <c r="C892" s="22" t="s">
        <v>1782</v>
      </c>
      <c r="D892" s="21">
        <v>45748</v>
      </c>
      <c r="E892" s="25" t="s">
        <v>2</v>
      </c>
      <c r="F892" s="26">
        <v>9</v>
      </c>
      <c r="G892" s="25">
        <v>0</v>
      </c>
      <c r="H892" s="27">
        <v>31.93</v>
      </c>
      <c r="I892" s="27">
        <f>_xlfn.XLOOKUP($B892,[1]Q3!$B:$B,[1]Q3!$L:$L)</f>
        <v>31.77</v>
      </c>
      <c r="J892" s="27">
        <f t="shared" si="26"/>
        <v>-0.16000000000000014</v>
      </c>
      <c r="K892" s="27">
        <f t="shared" si="27"/>
        <v>31.77</v>
      </c>
      <c r="L892" s="22" t="str">
        <f>IF(VLOOKUP($B892,[1]Q3!$B:$J,8,FALSE)="Sys Lim",_xlfn.LET(_xlpm.x,_xlfn.XLOOKUP($B892,[1]Q3!$B:$B,[1]Q3!$J:$J),IF(_xlpm.x="","",_xlpm.x)),"")</f>
        <v/>
      </c>
    </row>
    <row r="893" spans="1:12" ht="13.8" x14ac:dyDescent="0.3">
      <c r="A893" s="38" t="s">
        <v>2083</v>
      </c>
      <c r="B893" s="25" t="s">
        <v>1787</v>
      </c>
      <c r="C893" s="22" t="s">
        <v>1788</v>
      </c>
      <c r="D893" s="21">
        <v>45748</v>
      </c>
      <c r="E893" s="25" t="s">
        <v>2</v>
      </c>
      <c r="F893" s="26">
        <v>9</v>
      </c>
      <c r="G893" s="25">
        <v>0</v>
      </c>
      <c r="H893" s="27">
        <v>41.79</v>
      </c>
      <c r="I893" s="27">
        <f>_xlfn.XLOOKUP($B893,[1]Q3!$B:$B,[1]Q3!$L:$L)</f>
        <v>41.16</v>
      </c>
      <c r="J893" s="27">
        <f t="shared" si="26"/>
        <v>-0.63000000000000256</v>
      </c>
      <c r="K893" s="27">
        <f t="shared" si="27"/>
        <v>41.16</v>
      </c>
      <c r="L893" s="22" t="str">
        <f>IF(VLOOKUP($B893,[1]Q3!$B:$J,8,FALSE)="Sys Lim",_xlfn.LET(_xlpm.x,_xlfn.XLOOKUP($B893,[1]Q3!$B:$B,[1]Q3!$J:$J),IF(_xlpm.x="","",_xlpm.x)),"")</f>
        <v/>
      </c>
    </row>
    <row r="894" spans="1:12" ht="13.8" x14ac:dyDescent="0.3">
      <c r="A894" s="38" t="s">
        <v>2085</v>
      </c>
      <c r="B894" s="25" t="s">
        <v>1713</v>
      </c>
      <c r="C894" s="22" t="s">
        <v>2022</v>
      </c>
      <c r="D894" s="21">
        <v>45839</v>
      </c>
      <c r="E894" s="25" t="s">
        <v>2</v>
      </c>
      <c r="F894" s="26">
        <v>9</v>
      </c>
      <c r="G894" s="25">
        <v>0</v>
      </c>
      <c r="H894" s="27">
        <v>0</v>
      </c>
      <c r="I894" s="27" t="e">
        <f>_xlfn.XLOOKUP($B894,[1]Q3!$B:$B,[1]Q3!$L:$L)</f>
        <v>#N/A</v>
      </c>
      <c r="J894" s="27" t="e">
        <f t="shared" si="26"/>
        <v>#N/A</v>
      </c>
      <c r="K894" s="27">
        <f t="shared" si="27"/>
        <v>0</v>
      </c>
      <c r="L894" s="22" t="e">
        <f>IF(VLOOKUP($B894,[1]Q3!$B:$J,8,FALSE)="Sys Lim",_xlfn.LET(_xlpm.x,_xlfn.XLOOKUP($B894,[1]Q3!$B:$B,[1]Q3!$J:$J),IF(_xlpm.x="","",_xlpm.x)),"")</f>
        <v>#N/A</v>
      </c>
    </row>
    <row r="895" spans="1:12" ht="13.8" x14ac:dyDescent="0.3">
      <c r="A895" s="38" t="s">
        <v>2085</v>
      </c>
      <c r="B895" s="25" t="s">
        <v>1860</v>
      </c>
      <c r="C895" s="22" t="s">
        <v>1861</v>
      </c>
      <c r="D895" s="21">
        <v>45931</v>
      </c>
      <c r="E895" s="25" t="s">
        <v>2</v>
      </c>
      <c r="F895" s="26">
        <v>30</v>
      </c>
      <c r="G895" s="25">
        <v>0</v>
      </c>
      <c r="H895" s="27">
        <v>0</v>
      </c>
      <c r="I895" s="27" t="e">
        <f>_xlfn.XLOOKUP($B895,[1]Q3!$B:$B,[1]Q3!$L:$L)</f>
        <v>#N/A</v>
      </c>
      <c r="J895" s="27" t="e">
        <f t="shared" si="26"/>
        <v>#N/A</v>
      </c>
      <c r="K895" s="27">
        <f t="shared" si="27"/>
        <v>0</v>
      </c>
      <c r="L895" s="22" t="e">
        <f>IF(VLOOKUP($B895,[1]Q3!$B:$J,8,FALSE)="Sys Lim",_xlfn.LET(_xlpm.x,_xlfn.XLOOKUP($B895,[1]Q3!$B:$B,[1]Q3!$J:$J),IF(_xlpm.x="","",_xlpm.x)),"")</f>
        <v>#N/A</v>
      </c>
    </row>
    <row r="896" spans="1:12" ht="13.8" x14ac:dyDescent="0.3">
      <c r="A896" s="38" t="s">
        <v>2085</v>
      </c>
      <c r="B896" s="25" t="s">
        <v>1862</v>
      </c>
      <c r="C896" s="22" t="s">
        <v>1863</v>
      </c>
      <c r="D896" s="21">
        <v>45931</v>
      </c>
      <c r="E896" s="25" t="s">
        <v>2</v>
      </c>
      <c r="F896" s="26">
        <v>9</v>
      </c>
      <c r="G896" s="25">
        <v>0</v>
      </c>
      <c r="H896" s="27">
        <v>0</v>
      </c>
      <c r="I896" s="27" t="e">
        <f>_xlfn.XLOOKUP($B896,[1]Q3!$B:$B,[1]Q3!$L:$L)</f>
        <v>#N/A</v>
      </c>
      <c r="J896" s="27" t="e">
        <f t="shared" si="26"/>
        <v>#N/A</v>
      </c>
      <c r="K896" s="27">
        <f t="shared" si="27"/>
        <v>0</v>
      </c>
      <c r="L896" s="22" t="e">
        <f>IF(VLOOKUP($B896,[1]Q3!$B:$J,8,FALSE)="Sys Lim",_xlfn.LET(_xlpm.x,_xlfn.XLOOKUP($B896,[1]Q3!$B:$B,[1]Q3!$J:$J),IF(_xlpm.x="","",_xlpm.x)),"")</f>
        <v>#N/A</v>
      </c>
    </row>
    <row r="897" spans="1:12" ht="13.8" x14ac:dyDescent="0.3">
      <c r="A897" s="38" t="s">
        <v>2083</v>
      </c>
      <c r="B897" s="25" t="s">
        <v>1854</v>
      </c>
      <c r="C897" s="22" t="s">
        <v>1855</v>
      </c>
      <c r="D897" s="21">
        <v>45931</v>
      </c>
      <c r="E897" s="25" t="s">
        <v>2</v>
      </c>
      <c r="F897" s="26">
        <v>9</v>
      </c>
      <c r="G897" s="25">
        <v>0</v>
      </c>
      <c r="H897" s="27">
        <v>4.6399999999999997</v>
      </c>
      <c r="I897" s="27">
        <f>_xlfn.XLOOKUP($B897,[1]Q3!$B:$B,[1]Q3!$L:$L)</f>
        <v>4.6900000000000004</v>
      </c>
      <c r="J897" s="27">
        <f t="shared" si="26"/>
        <v>5.0000000000000711E-2</v>
      </c>
      <c r="K897" s="27">
        <f t="shared" si="27"/>
        <v>4.6900000000000004</v>
      </c>
      <c r="L897" s="22" t="str">
        <f>IF(VLOOKUP($B897,[1]Q3!$B:$J,8,FALSE)="Sys Lim",_xlfn.LET(_xlpm.x,_xlfn.XLOOKUP($B897,[1]Q3!$B:$B,[1]Q3!$J:$J),IF(_xlpm.x="","",_xlpm.x)),"")</f>
        <v/>
      </c>
    </row>
    <row r="898" spans="1:12" ht="13.8" x14ac:dyDescent="0.3">
      <c r="A898" s="38" t="s">
        <v>2083</v>
      </c>
      <c r="B898" s="25" t="s">
        <v>1856</v>
      </c>
      <c r="C898" s="22" t="s">
        <v>1857</v>
      </c>
      <c r="D898" s="21">
        <v>45931</v>
      </c>
      <c r="E898" s="25" t="s">
        <v>2</v>
      </c>
      <c r="F898" s="26">
        <v>30</v>
      </c>
      <c r="G898" s="25">
        <v>0</v>
      </c>
      <c r="H898" s="27">
        <v>26.21</v>
      </c>
      <c r="I898" s="27">
        <f>_xlfn.XLOOKUP($B898,[1]Q3!$B:$B,[1]Q3!$L:$L)</f>
        <v>25.98</v>
      </c>
      <c r="J898" s="27">
        <f t="shared" si="26"/>
        <v>-0.23000000000000043</v>
      </c>
      <c r="K898" s="27">
        <f t="shared" si="27"/>
        <v>25.98</v>
      </c>
      <c r="L898" s="22" t="str">
        <f>IF(VLOOKUP($B898,[1]Q3!$B:$J,8,FALSE)="Sys Lim",_xlfn.LET(_xlpm.x,_xlfn.XLOOKUP($B898,[1]Q3!$B:$B,[1]Q3!$J:$J),IF(_xlpm.x="","",_xlpm.x)),"")</f>
        <v/>
      </c>
    </row>
    <row r="899" spans="1:12" ht="13.8" x14ac:dyDescent="0.3">
      <c r="A899" s="38" t="s">
        <v>2083</v>
      </c>
      <c r="B899" s="25" t="s">
        <v>1858</v>
      </c>
      <c r="C899" s="22" t="s">
        <v>1859</v>
      </c>
      <c r="D899" s="21">
        <v>45931</v>
      </c>
      <c r="E899" s="25" t="s">
        <v>2</v>
      </c>
      <c r="F899" s="26">
        <v>30</v>
      </c>
      <c r="G899" s="25">
        <v>0</v>
      </c>
      <c r="H899" s="27">
        <v>29.8</v>
      </c>
      <c r="I899" s="27">
        <f>_xlfn.XLOOKUP($B899,[1]Q3!$B:$B,[1]Q3!$L:$L)</f>
        <v>28.82</v>
      </c>
      <c r="J899" s="27">
        <f t="shared" ref="J899:J962" si="28">IF($N$1=D899,"NEW",IF(OR(ISTEXT(I899),I899="-"),"-",I899-H899))</f>
        <v>-0.98000000000000043</v>
      </c>
      <c r="K899" s="27">
        <f t="shared" ref="K899:K962" si="29">IF(ISERROR(I899),H899,IF(OR(J899="-",J899=0),H899,IF(ISNUMBER(L899),I899/L899,I899)))</f>
        <v>28.82</v>
      </c>
      <c r="L899" s="22" t="str">
        <f>IF(VLOOKUP($B899,[1]Q3!$B:$J,8,FALSE)="Sys Lim",_xlfn.LET(_xlpm.x,_xlfn.XLOOKUP($B899,[1]Q3!$B:$B,[1]Q3!$J:$J),IF(_xlpm.x="","",_xlpm.x)),"")</f>
        <v/>
      </c>
    </row>
    <row r="900" spans="1:12" ht="13.8" x14ac:dyDescent="0.3">
      <c r="A900" s="38" t="s">
        <v>2083</v>
      </c>
      <c r="B900" s="25" t="s">
        <v>744</v>
      </c>
      <c r="C900" s="22" t="s">
        <v>2023</v>
      </c>
      <c r="D900" s="21">
        <v>43282</v>
      </c>
      <c r="E900" s="25" t="s">
        <v>2</v>
      </c>
      <c r="F900" s="26">
        <v>30</v>
      </c>
      <c r="G900" s="25">
        <v>0</v>
      </c>
      <c r="H900" s="27">
        <v>1996.56</v>
      </c>
      <c r="I900" s="27">
        <f>_xlfn.XLOOKUP($B900,[1]Q3!$B:$B,[1]Q3!$L:$L)</f>
        <v>2068.16</v>
      </c>
      <c r="J900" s="27">
        <f t="shared" si="28"/>
        <v>71.599999999999909</v>
      </c>
      <c r="K900" s="27">
        <f t="shared" si="29"/>
        <v>2068.16</v>
      </c>
      <c r="L900" s="22" t="str">
        <f>IF(VLOOKUP($B900,[1]Q3!$B:$J,8,FALSE)="Sys Lim",_xlfn.LET(_xlpm.x,_xlfn.XLOOKUP($B900,[1]Q3!$B:$B,[1]Q3!$J:$J),IF(_xlpm.x="","",_xlpm.x)),"")</f>
        <v/>
      </c>
    </row>
    <row r="901" spans="1:12" ht="13.8" x14ac:dyDescent="0.3">
      <c r="A901" s="38" t="s">
        <v>2083</v>
      </c>
      <c r="B901" s="25" t="s">
        <v>745</v>
      </c>
      <c r="C901" s="22" t="s">
        <v>2024</v>
      </c>
      <c r="D901" s="21">
        <v>43282</v>
      </c>
      <c r="E901" s="25" t="s">
        <v>2</v>
      </c>
      <c r="F901" s="26">
        <v>30</v>
      </c>
      <c r="G901" s="25">
        <v>0</v>
      </c>
      <c r="H901" s="27">
        <v>1996.56</v>
      </c>
      <c r="I901" s="27">
        <f>_xlfn.XLOOKUP($B901,[1]Q3!$B:$B,[1]Q3!$L:$L)</f>
        <v>2068.16</v>
      </c>
      <c r="J901" s="27">
        <f t="shared" si="28"/>
        <v>71.599999999999909</v>
      </c>
      <c r="K901" s="27">
        <f t="shared" si="29"/>
        <v>2068.16</v>
      </c>
      <c r="L901" s="22" t="str">
        <f>IF(VLOOKUP($B901,[1]Q3!$B:$J,8,FALSE)="Sys Lim",_xlfn.LET(_xlpm.x,_xlfn.XLOOKUP($B901,[1]Q3!$B:$B,[1]Q3!$J:$J),IF(_xlpm.x="","",_xlpm.x)),"")</f>
        <v/>
      </c>
    </row>
    <row r="902" spans="1:12" ht="27.6" x14ac:dyDescent="0.3">
      <c r="A902" s="38" t="s">
        <v>2087</v>
      </c>
      <c r="B902" s="25" t="s">
        <v>1675</v>
      </c>
      <c r="C902" s="22" t="s">
        <v>1676</v>
      </c>
      <c r="D902" s="21">
        <v>45658</v>
      </c>
      <c r="E902" s="25" t="s">
        <v>2</v>
      </c>
      <c r="F902" s="26">
        <v>30</v>
      </c>
      <c r="G902" s="25">
        <v>0</v>
      </c>
      <c r="H902" s="27">
        <v>0</v>
      </c>
      <c r="I902" s="27" t="e">
        <f>_xlfn.XLOOKUP($B902,[1]Q3!$B:$B,[1]Q3!$L:$L)</f>
        <v>#N/A</v>
      </c>
      <c r="J902" s="27" t="e">
        <f t="shared" si="28"/>
        <v>#N/A</v>
      </c>
      <c r="K902" s="27">
        <f t="shared" si="29"/>
        <v>0</v>
      </c>
      <c r="L902" s="22" t="e">
        <f>IF(VLOOKUP($B902,[1]Q3!$B:$J,8,FALSE)="Sys Lim",_xlfn.LET(_xlpm.x,_xlfn.XLOOKUP($B902,[1]Q3!$B:$B,[1]Q3!$J:$J),IF(_xlpm.x="","",_xlpm.x)),"")</f>
        <v>#N/A</v>
      </c>
    </row>
    <row r="903" spans="1:12" ht="13.8" x14ac:dyDescent="0.3">
      <c r="A903" s="38" t="s">
        <v>2083</v>
      </c>
      <c r="B903" s="25" t="s">
        <v>1677</v>
      </c>
      <c r="C903" s="22" t="s">
        <v>1678</v>
      </c>
      <c r="D903" s="21">
        <v>45658</v>
      </c>
      <c r="E903" s="25" t="s">
        <v>2</v>
      </c>
      <c r="F903" s="26">
        <v>9</v>
      </c>
      <c r="G903" s="25">
        <v>0</v>
      </c>
      <c r="H903" s="27">
        <v>4.53</v>
      </c>
      <c r="I903" s="27">
        <f>_xlfn.XLOOKUP($B903,[1]Q3!$B:$B,[1]Q3!$L:$L)</f>
        <v>8.5500000000000007</v>
      </c>
      <c r="J903" s="27">
        <f t="shared" si="28"/>
        <v>4.0200000000000005</v>
      </c>
      <c r="K903" s="27">
        <f t="shared" si="29"/>
        <v>8.5500000000000007</v>
      </c>
      <c r="L903" s="22" t="str">
        <f>IF(VLOOKUP($B903,[1]Q3!$B:$J,8,FALSE)="Sys Lim",_xlfn.LET(_xlpm.x,_xlfn.XLOOKUP($B903,[1]Q3!$B:$B,[1]Q3!$J:$J),IF(_xlpm.x="","",_xlpm.x)),"")</f>
        <v/>
      </c>
    </row>
    <row r="904" spans="1:12" ht="13.8" x14ac:dyDescent="0.3">
      <c r="A904" s="38" t="s">
        <v>2083</v>
      </c>
      <c r="B904" s="25" t="s">
        <v>1679</v>
      </c>
      <c r="C904" s="22" t="s">
        <v>2025</v>
      </c>
      <c r="D904" s="21">
        <v>45658</v>
      </c>
      <c r="E904" s="25" t="s">
        <v>2</v>
      </c>
      <c r="F904" s="26">
        <v>30</v>
      </c>
      <c r="G904" s="25">
        <v>0</v>
      </c>
      <c r="H904" s="27">
        <v>11.14</v>
      </c>
      <c r="I904" s="27">
        <f>_xlfn.XLOOKUP($B904,[1]Q3!$B:$B,[1]Q3!$L:$L)</f>
        <v>10.53</v>
      </c>
      <c r="J904" s="27">
        <f t="shared" si="28"/>
        <v>-0.61000000000000121</v>
      </c>
      <c r="K904" s="27">
        <f t="shared" si="29"/>
        <v>10.53</v>
      </c>
      <c r="L904" s="22" t="str">
        <f>IF(VLOOKUP($B904,[1]Q3!$B:$J,8,FALSE)="Sys Lim",_xlfn.LET(_xlpm.x,_xlfn.XLOOKUP($B904,[1]Q3!$B:$B,[1]Q3!$J:$J),IF(_xlpm.x="","",_xlpm.x)),"")</f>
        <v/>
      </c>
    </row>
    <row r="905" spans="1:12" ht="13.8" x14ac:dyDescent="0.3">
      <c r="A905" s="38" t="s">
        <v>2083</v>
      </c>
      <c r="B905" s="25" t="s">
        <v>1783</v>
      </c>
      <c r="C905" s="22" t="s">
        <v>1784</v>
      </c>
      <c r="D905" s="21">
        <v>45748</v>
      </c>
      <c r="E905" s="25" t="s">
        <v>2</v>
      </c>
      <c r="F905" s="26">
        <v>30</v>
      </c>
      <c r="G905" s="25">
        <v>0</v>
      </c>
      <c r="H905" s="27">
        <v>13.29</v>
      </c>
      <c r="I905" s="27">
        <f>_xlfn.XLOOKUP($B905,[1]Q3!$B:$B,[1]Q3!$L:$L)</f>
        <v>13.15</v>
      </c>
      <c r="J905" s="27">
        <f t="shared" si="28"/>
        <v>-0.13999999999999879</v>
      </c>
      <c r="K905" s="27">
        <f t="shared" si="29"/>
        <v>13.15</v>
      </c>
      <c r="L905" s="22" t="str">
        <f>IF(VLOOKUP($B905,[1]Q3!$B:$J,8,FALSE)="Sys Lim",_xlfn.LET(_xlpm.x,_xlfn.XLOOKUP($B905,[1]Q3!$B:$B,[1]Q3!$J:$J),IF(_xlpm.x="","",_xlpm.x)),"")</f>
        <v/>
      </c>
    </row>
    <row r="906" spans="1:12" ht="13.8" x14ac:dyDescent="0.3">
      <c r="A906" s="38" t="s">
        <v>2089</v>
      </c>
      <c r="B906" s="25" t="s">
        <v>1041</v>
      </c>
      <c r="C906" s="22" t="s">
        <v>1042</v>
      </c>
      <c r="D906" s="21">
        <v>36526</v>
      </c>
      <c r="E906" s="25" t="s">
        <v>2</v>
      </c>
      <c r="F906" s="26">
        <v>30</v>
      </c>
      <c r="G906" s="25">
        <v>0</v>
      </c>
      <c r="H906" s="27">
        <v>31.05</v>
      </c>
      <c r="I906" s="27">
        <f>_xlfn.XLOOKUP($B906,[1]Q3!$B:$B,[1]Q3!$L:$L)</f>
        <v>31.5</v>
      </c>
      <c r="J906" s="27">
        <f t="shared" si="28"/>
        <v>0.44999999999999929</v>
      </c>
      <c r="K906" s="27">
        <f t="shared" si="29"/>
        <v>31.5</v>
      </c>
      <c r="L906" s="22" t="str">
        <f>IF(VLOOKUP($B906,[1]Q3!$B:$J,8,FALSE)="Sys Lim",_xlfn.LET(_xlpm.x,_xlfn.XLOOKUP($B906,[1]Q3!$B:$B,[1]Q3!$J:$J),IF(_xlpm.x="","",_xlpm.x)),"")</f>
        <v/>
      </c>
    </row>
    <row r="907" spans="1:12" ht="13.8" x14ac:dyDescent="0.3">
      <c r="A907" s="38" t="s">
        <v>2083</v>
      </c>
      <c r="B907" s="25" t="s">
        <v>748</v>
      </c>
      <c r="C907" s="22" t="s">
        <v>749</v>
      </c>
      <c r="D907" s="21">
        <v>38261</v>
      </c>
      <c r="E907" s="25">
        <v>1</v>
      </c>
      <c r="F907" s="26">
        <v>9</v>
      </c>
      <c r="G907" s="25">
        <v>0</v>
      </c>
      <c r="H907" s="27">
        <v>0.12</v>
      </c>
      <c r="I907" s="27">
        <f>_xlfn.XLOOKUP($B907,[1]Q3!$B:$B,[1]Q3!$L:$L)</f>
        <v>0.11</v>
      </c>
      <c r="J907" s="27">
        <f t="shared" si="28"/>
        <v>-9.999999999999995E-3</v>
      </c>
      <c r="K907" s="27">
        <f t="shared" si="29"/>
        <v>0.11</v>
      </c>
      <c r="L907" s="22" t="str">
        <f>IF(VLOOKUP($B907,[1]Q3!$B:$J,8,FALSE)="Sys Lim",_xlfn.LET(_xlpm.x,_xlfn.XLOOKUP($B907,[1]Q3!$B:$B,[1]Q3!$J:$J),IF(_xlpm.x="","",_xlpm.x)),"")</f>
        <v/>
      </c>
    </row>
    <row r="908" spans="1:12" ht="13.8" x14ac:dyDescent="0.3">
      <c r="A908" s="38" t="s">
        <v>2083</v>
      </c>
      <c r="B908" s="25" t="s">
        <v>750</v>
      </c>
      <c r="C908" s="22" t="s">
        <v>751</v>
      </c>
      <c r="D908" s="21">
        <v>38169</v>
      </c>
      <c r="E908" s="25">
        <v>1</v>
      </c>
      <c r="F908" s="26">
        <v>9</v>
      </c>
      <c r="G908" s="25">
        <v>0</v>
      </c>
      <c r="H908" s="27">
        <v>7.96</v>
      </c>
      <c r="I908" s="27">
        <f>_xlfn.XLOOKUP($B908,[1]Q3!$B:$B,[1]Q3!$L:$L)</f>
        <v>6.12</v>
      </c>
      <c r="J908" s="27">
        <f t="shared" si="28"/>
        <v>-1.8399999999999999</v>
      </c>
      <c r="K908" s="27">
        <f t="shared" si="29"/>
        <v>6.12</v>
      </c>
      <c r="L908" s="22" t="str">
        <f>IF(VLOOKUP($B908,[1]Q3!$B:$J,8,FALSE)="Sys Lim",_xlfn.LET(_xlpm.x,_xlfn.XLOOKUP($B908,[1]Q3!$B:$B,[1]Q3!$J:$J),IF(_xlpm.x="","",_xlpm.x)),"")</f>
        <v/>
      </c>
    </row>
    <row r="909" spans="1:12" ht="13.8" x14ac:dyDescent="0.3">
      <c r="A909" s="38" t="s">
        <v>2089</v>
      </c>
      <c r="B909" s="25" t="s">
        <v>1076</v>
      </c>
      <c r="C909" s="22" t="s">
        <v>1077</v>
      </c>
      <c r="D909" s="21">
        <v>40909</v>
      </c>
      <c r="E909" s="25">
        <v>1</v>
      </c>
      <c r="F909" s="26">
        <v>9</v>
      </c>
      <c r="G909" s="25">
        <v>0</v>
      </c>
      <c r="H909" s="27">
        <v>0.14000000000000001</v>
      </c>
      <c r="I909" s="27">
        <f>_xlfn.XLOOKUP($B909,[1]Q3!$B:$B,[1]Q3!$L:$L)</f>
        <v>0.12</v>
      </c>
      <c r="J909" s="27">
        <f t="shared" si="28"/>
        <v>-2.0000000000000018E-2</v>
      </c>
      <c r="K909" s="27">
        <f t="shared" si="29"/>
        <v>0.12</v>
      </c>
      <c r="L909" s="22" t="str">
        <f>IF(VLOOKUP($B909,[1]Q3!$B:$J,8,FALSE)="Sys Lim",_xlfn.LET(_xlpm.x,_xlfn.XLOOKUP($B909,[1]Q3!$B:$B,[1]Q3!$J:$J),IF(_xlpm.x="","",_xlpm.x)),"")</f>
        <v/>
      </c>
    </row>
    <row r="910" spans="1:12" ht="13.8" x14ac:dyDescent="0.3">
      <c r="A910" s="38" t="s">
        <v>2083</v>
      </c>
      <c r="B910" s="25" t="s">
        <v>752</v>
      </c>
      <c r="C910" s="22" t="s">
        <v>753</v>
      </c>
      <c r="D910" s="21">
        <v>37347</v>
      </c>
      <c r="E910" s="25" t="s">
        <v>2</v>
      </c>
      <c r="F910" s="26">
        <v>30</v>
      </c>
      <c r="G910" s="25">
        <v>0</v>
      </c>
      <c r="H910" s="27">
        <v>31.17</v>
      </c>
      <c r="I910" s="27">
        <f>_xlfn.XLOOKUP($B910,[1]Q3!$B:$B,[1]Q3!$L:$L)</f>
        <v>31.17</v>
      </c>
      <c r="J910" s="27">
        <f t="shared" si="28"/>
        <v>0</v>
      </c>
      <c r="K910" s="27">
        <f t="shared" si="29"/>
        <v>31.17</v>
      </c>
      <c r="L910" s="22" t="str">
        <f>IF(VLOOKUP($B910,[1]Q3!$B:$J,8,FALSE)="Sys Lim",_xlfn.LET(_xlpm.x,_xlfn.XLOOKUP($B910,[1]Q3!$B:$B,[1]Q3!$J:$J),IF(_xlpm.x="","",_xlpm.x)),"")</f>
        <v/>
      </c>
    </row>
    <row r="911" spans="1:12" ht="27.6" x14ac:dyDescent="0.3">
      <c r="A911" s="38" t="s">
        <v>2084</v>
      </c>
      <c r="B911" s="25" t="s">
        <v>1080</v>
      </c>
      <c r="C911" s="22" t="s">
        <v>1081</v>
      </c>
      <c r="D911" s="21">
        <v>37712</v>
      </c>
      <c r="E911" s="25">
        <v>1</v>
      </c>
      <c r="F911" s="26">
        <v>9</v>
      </c>
      <c r="G911" s="25">
        <v>0</v>
      </c>
      <c r="H911" s="27">
        <v>4.13</v>
      </c>
      <c r="I911" s="27" t="e">
        <f>_xlfn.XLOOKUP($B911,[1]Q3!$B:$B,[1]Q3!$L:$L)</f>
        <v>#N/A</v>
      </c>
      <c r="J911" s="27" t="e">
        <f t="shared" si="28"/>
        <v>#N/A</v>
      </c>
      <c r="K911" s="27">
        <f t="shared" si="29"/>
        <v>4.13</v>
      </c>
      <c r="L911" s="22" t="e">
        <f>IF(VLOOKUP($B911,[1]Q3!$B:$J,8,FALSE)="Sys Lim",_xlfn.LET(_xlpm.x,_xlfn.XLOOKUP($B911,[1]Q3!$B:$B,[1]Q3!$J:$J),IF(_xlpm.x="","",_xlpm.x)),"")</f>
        <v>#N/A</v>
      </c>
    </row>
    <row r="912" spans="1:12" ht="13.8" x14ac:dyDescent="0.3">
      <c r="A912" s="38" t="s">
        <v>2083</v>
      </c>
      <c r="B912" s="25" t="s">
        <v>754</v>
      </c>
      <c r="C912" s="22" t="s">
        <v>755</v>
      </c>
      <c r="D912" s="21">
        <v>38534</v>
      </c>
      <c r="E912" s="25" t="s">
        <v>2</v>
      </c>
      <c r="F912" s="26">
        <v>30</v>
      </c>
      <c r="G912" s="25">
        <v>0</v>
      </c>
      <c r="H912" s="27">
        <v>1092.1600000000001</v>
      </c>
      <c r="I912" s="27">
        <f>_xlfn.XLOOKUP($B912,[1]Q3!$B:$B,[1]Q3!$L:$L)</f>
        <v>1113.42</v>
      </c>
      <c r="J912" s="27">
        <f t="shared" si="28"/>
        <v>21.259999999999991</v>
      </c>
      <c r="K912" s="27">
        <f t="shared" si="29"/>
        <v>1113.42</v>
      </c>
      <c r="L912" s="22" t="str">
        <f>IF(VLOOKUP($B912,[1]Q3!$B:$J,8,FALSE)="Sys Lim",_xlfn.LET(_xlpm.x,_xlfn.XLOOKUP($B912,[1]Q3!$B:$B,[1]Q3!$J:$J),IF(_xlpm.x="","",_xlpm.x)),"")</f>
        <v/>
      </c>
    </row>
    <row r="913" spans="1:12" ht="27.6" x14ac:dyDescent="0.3">
      <c r="A913" s="38" t="s">
        <v>2084</v>
      </c>
      <c r="B913" s="25" t="s">
        <v>1059</v>
      </c>
      <c r="C913" s="22" t="s">
        <v>1060</v>
      </c>
      <c r="D913" s="21">
        <v>40452</v>
      </c>
      <c r="E913" s="25" t="s">
        <v>2</v>
      </c>
      <c r="F913" s="26">
        <v>30</v>
      </c>
      <c r="G913" s="25">
        <v>0</v>
      </c>
      <c r="H913" s="27">
        <v>150.43</v>
      </c>
      <c r="I913" s="27" t="e">
        <f>_xlfn.XLOOKUP($B913,[1]Q3!$B:$B,[1]Q3!$L:$L)</f>
        <v>#N/A</v>
      </c>
      <c r="J913" s="27" t="e">
        <f t="shared" si="28"/>
        <v>#N/A</v>
      </c>
      <c r="K913" s="27">
        <f t="shared" si="29"/>
        <v>150.43</v>
      </c>
      <c r="L913" s="22" t="e">
        <f>IF(VLOOKUP($B913,[1]Q3!$B:$J,8,FALSE)="Sys Lim",_xlfn.LET(_xlpm.x,_xlfn.XLOOKUP($B913,[1]Q3!$B:$B,[1]Q3!$J:$J),IF(_xlpm.x="","",_xlpm.x)),"")</f>
        <v>#N/A</v>
      </c>
    </row>
    <row r="914" spans="1:12" ht="13.8" x14ac:dyDescent="0.3">
      <c r="A914" s="38" t="s">
        <v>2083</v>
      </c>
      <c r="B914" s="25" t="s">
        <v>757</v>
      </c>
      <c r="C914" s="22" t="s">
        <v>758</v>
      </c>
      <c r="D914" s="21">
        <v>36892</v>
      </c>
      <c r="E914" s="25">
        <v>1</v>
      </c>
      <c r="F914" s="26">
        <v>9</v>
      </c>
      <c r="G914" s="25">
        <v>0</v>
      </c>
      <c r="H914" s="27">
        <v>49.35</v>
      </c>
      <c r="I914" s="27">
        <f>_xlfn.XLOOKUP($B914,[1]Q3!$B:$B,[1]Q3!$L:$L)</f>
        <v>49.39</v>
      </c>
      <c r="J914" s="27">
        <f t="shared" si="28"/>
        <v>3.9999999999999147E-2</v>
      </c>
      <c r="K914" s="27">
        <f t="shared" si="29"/>
        <v>49.39</v>
      </c>
      <c r="L914" s="22" t="str">
        <f>IF(VLOOKUP($B914,[1]Q3!$B:$J,8,FALSE)="Sys Lim",_xlfn.LET(_xlpm.x,_xlfn.XLOOKUP($B914,[1]Q3!$B:$B,[1]Q3!$J:$J),IF(_xlpm.x="","",_xlpm.x)),"")</f>
        <v/>
      </c>
    </row>
    <row r="915" spans="1:12" ht="13.8" x14ac:dyDescent="0.3">
      <c r="A915" s="38" t="s">
        <v>2083</v>
      </c>
      <c r="B915" s="25" t="s">
        <v>759</v>
      </c>
      <c r="C915" s="22" t="s">
        <v>760</v>
      </c>
      <c r="D915" s="21">
        <v>36892</v>
      </c>
      <c r="E915" s="25">
        <v>1</v>
      </c>
      <c r="F915" s="26">
        <v>9</v>
      </c>
      <c r="G915" s="25">
        <v>0</v>
      </c>
      <c r="H915" s="27">
        <v>0.67</v>
      </c>
      <c r="I915" s="27">
        <f>_xlfn.XLOOKUP($B915,[1]Q3!$B:$B,[1]Q3!$L:$L)</f>
        <v>0.7</v>
      </c>
      <c r="J915" s="27">
        <f t="shared" si="28"/>
        <v>2.9999999999999916E-2</v>
      </c>
      <c r="K915" s="27">
        <f t="shared" si="29"/>
        <v>0.7</v>
      </c>
      <c r="L915" s="22" t="str">
        <f>IF(VLOOKUP($B915,[1]Q3!$B:$J,8,FALSE)="Sys Lim",_xlfn.LET(_xlpm.x,_xlfn.XLOOKUP($B915,[1]Q3!$B:$B,[1]Q3!$J:$J),IF(_xlpm.x="","",_xlpm.x)),"")</f>
        <v/>
      </c>
    </row>
    <row r="916" spans="1:12" ht="13.8" x14ac:dyDescent="0.3">
      <c r="A916" s="38" t="s">
        <v>2083</v>
      </c>
      <c r="B916" s="25" t="s">
        <v>761</v>
      </c>
      <c r="C916" s="22" t="s">
        <v>762</v>
      </c>
      <c r="D916" s="21">
        <v>38443</v>
      </c>
      <c r="E916" s="25">
        <v>1</v>
      </c>
      <c r="F916" s="26">
        <v>9</v>
      </c>
      <c r="G916" s="25">
        <v>0</v>
      </c>
      <c r="H916" s="27">
        <v>1.55</v>
      </c>
      <c r="I916" s="27">
        <f>_xlfn.XLOOKUP($B916,[1]Q3!$B:$B,[1]Q3!$L:$L)</f>
        <v>1.56</v>
      </c>
      <c r="J916" s="27">
        <f t="shared" si="28"/>
        <v>1.0000000000000009E-2</v>
      </c>
      <c r="K916" s="27">
        <f t="shared" si="29"/>
        <v>1.56</v>
      </c>
      <c r="L916" s="22" t="str">
        <f>IF(VLOOKUP($B916,[1]Q3!$B:$J,8,FALSE)="Sys Lim",_xlfn.LET(_xlpm.x,_xlfn.XLOOKUP($B916,[1]Q3!$B:$B,[1]Q3!$J:$J),IF(_xlpm.x="","",_xlpm.x)),"")</f>
        <v/>
      </c>
    </row>
    <row r="917" spans="1:12" ht="27.6" x14ac:dyDescent="0.3">
      <c r="A917" s="38" t="s">
        <v>2086</v>
      </c>
      <c r="B917" s="25" t="s">
        <v>1680</v>
      </c>
      <c r="C917" s="22" t="s">
        <v>1681</v>
      </c>
      <c r="D917" s="21">
        <v>44287</v>
      </c>
      <c r="E917" s="25">
        <v>1</v>
      </c>
      <c r="F917" s="26">
        <v>9</v>
      </c>
      <c r="G917" s="25">
        <v>0</v>
      </c>
      <c r="H917" s="27">
        <v>1350</v>
      </c>
      <c r="I917" s="27" t="e">
        <f>_xlfn.XLOOKUP($B917,[1]Q3!$B:$B,[1]Q3!$L:$L)</f>
        <v>#N/A</v>
      </c>
      <c r="J917" s="27" t="e">
        <f t="shared" si="28"/>
        <v>#N/A</v>
      </c>
      <c r="K917" s="27">
        <f t="shared" si="29"/>
        <v>1350</v>
      </c>
      <c r="L917" s="22" t="e">
        <f>IF(VLOOKUP($B917,[1]Q3!$B:$J,8,FALSE)="Sys Lim",_xlfn.LET(_xlpm.x,_xlfn.XLOOKUP($B917,[1]Q3!$B:$B,[1]Q3!$J:$J),IF(_xlpm.x="","",_xlpm.x)),"")</f>
        <v>#N/A</v>
      </c>
    </row>
    <row r="918" spans="1:12" ht="27.6" x14ac:dyDescent="0.3">
      <c r="A918" s="38" t="s">
        <v>2084</v>
      </c>
      <c r="B918" s="25" t="s">
        <v>1682</v>
      </c>
      <c r="C918" s="22" t="s">
        <v>1683</v>
      </c>
      <c r="D918" s="21">
        <v>37257</v>
      </c>
      <c r="E918" s="25">
        <v>1</v>
      </c>
      <c r="F918" s="26">
        <v>9</v>
      </c>
      <c r="G918" s="25">
        <v>0</v>
      </c>
      <c r="H918" s="27">
        <v>0</v>
      </c>
      <c r="I918" s="27" t="e">
        <f>_xlfn.XLOOKUP($B918,[1]Q3!$B:$B,[1]Q3!$L:$L)</f>
        <v>#N/A</v>
      </c>
      <c r="J918" s="27" t="e">
        <f t="shared" si="28"/>
        <v>#N/A</v>
      </c>
      <c r="K918" s="27">
        <f t="shared" si="29"/>
        <v>0</v>
      </c>
      <c r="L918" s="22" t="e">
        <f>IF(VLOOKUP($B918,[1]Q3!$B:$J,8,FALSE)="Sys Lim",_xlfn.LET(_xlpm.x,_xlfn.XLOOKUP($B918,[1]Q3!$B:$B,[1]Q3!$J:$J),IF(_xlpm.x="","",_xlpm.x)),"")</f>
        <v>#N/A</v>
      </c>
    </row>
    <row r="919" spans="1:12" ht="13.8" x14ac:dyDescent="0.3">
      <c r="A919" s="38" t="s">
        <v>2092</v>
      </c>
      <c r="B919" s="25" t="s">
        <v>1074</v>
      </c>
      <c r="C919" s="22" t="s">
        <v>1075</v>
      </c>
      <c r="D919" s="21">
        <v>37347</v>
      </c>
      <c r="E919" s="25">
        <v>1</v>
      </c>
      <c r="F919" s="26">
        <v>9</v>
      </c>
      <c r="G919" s="25">
        <v>0</v>
      </c>
      <c r="H919" s="27">
        <v>12</v>
      </c>
      <c r="I919" s="27" t="e">
        <f>_xlfn.XLOOKUP($B919,[1]Q3!$B:$B,[1]Q3!$L:$L)</f>
        <v>#N/A</v>
      </c>
      <c r="J919" s="27" t="e">
        <f t="shared" si="28"/>
        <v>#N/A</v>
      </c>
      <c r="K919" s="27">
        <f t="shared" si="29"/>
        <v>12</v>
      </c>
      <c r="L919" s="22" t="e">
        <f>IF(VLOOKUP($B919,[1]Q3!$B:$J,8,FALSE)="Sys Lim",_xlfn.LET(_xlpm.x,_xlfn.XLOOKUP($B919,[1]Q3!$B:$B,[1]Q3!$J:$J),IF(_xlpm.x="","",_xlpm.x)),"")</f>
        <v>#N/A</v>
      </c>
    </row>
    <row r="920" spans="1:12" ht="13.8" x14ac:dyDescent="0.3">
      <c r="A920" s="38" t="s">
        <v>2083</v>
      </c>
      <c r="B920" s="25" t="s">
        <v>763</v>
      </c>
      <c r="C920" s="22" t="s">
        <v>764</v>
      </c>
      <c r="D920" s="21">
        <v>37895</v>
      </c>
      <c r="E920" s="25" t="s">
        <v>2</v>
      </c>
      <c r="F920" s="26">
        <v>30</v>
      </c>
      <c r="G920" s="25">
        <v>0</v>
      </c>
      <c r="H920" s="27">
        <v>0.44</v>
      </c>
      <c r="I920" s="27">
        <f>_xlfn.XLOOKUP($B920,[1]Q3!$B:$B,[1]Q3!$L:$L)</f>
        <v>0.42</v>
      </c>
      <c r="J920" s="27">
        <f t="shared" si="28"/>
        <v>-2.0000000000000018E-2</v>
      </c>
      <c r="K920" s="27">
        <f t="shared" si="29"/>
        <v>0.42</v>
      </c>
      <c r="L920" s="22" t="str">
        <f>IF(VLOOKUP($B920,[1]Q3!$B:$J,8,FALSE)="Sys Lim",_xlfn.LET(_xlpm.x,_xlfn.XLOOKUP($B920,[1]Q3!$B:$B,[1]Q3!$J:$J),IF(_xlpm.x="","",_xlpm.x)),"")</f>
        <v/>
      </c>
    </row>
    <row r="921" spans="1:12" ht="13.8" x14ac:dyDescent="0.3">
      <c r="A921" s="38" t="s">
        <v>2083</v>
      </c>
      <c r="B921" s="25" t="s">
        <v>765</v>
      </c>
      <c r="C921" s="22" t="s">
        <v>766</v>
      </c>
      <c r="D921" s="21">
        <v>37895</v>
      </c>
      <c r="E921" s="25" t="s">
        <v>2</v>
      </c>
      <c r="F921" s="26">
        <v>30</v>
      </c>
      <c r="G921" s="25">
        <v>0</v>
      </c>
      <c r="H921" s="27">
        <v>0.45</v>
      </c>
      <c r="I921" s="27">
        <f>_xlfn.XLOOKUP($B921,[1]Q3!$B:$B,[1]Q3!$L:$L)</f>
        <v>0.46</v>
      </c>
      <c r="J921" s="27">
        <f t="shared" si="28"/>
        <v>1.0000000000000009E-2</v>
      </c>
      <c r="K921" s="27">
        <f t="shared" si="29"/>
        <v>0.46</v>
      </c>
      <c r="L921" s="22" t="str">
        <f>IF(VLOOKUP($B921,[1]Q3!$B:$J,8,FALSE)="Sys Lim",_xlfn.LET(_xlpm.x,_xlfn.XLOOKUP($B921,[1]Q3!$B:$B,[1]Q3!$J:$J),IF(_xlpm.x="","",_xlpm.x)),"")</f>
        <v/>
      </c>
    </row>
    <row r="922" spans="1:12" ht="13.8" x14ac:dyDescent="0.3">
      <c r="A922" s="38" t="s">
        <v>2083</v>
      </c>
      <c r="B922" s="25" t="s">
        <v>767</v>
      </c>
      <c r="C922" s="22" t="s">
        <v>768</v>
      </c>
      <c r="D922" s="21">
        <v>37895</v>
      </c>
      <c r="E922" s="25" t="s">
        <v>2</v>
      </c>
      <c r="F922" s="26">
        <v>30</v>
      </c>
      <c r="G922" s="25">
        <v>0</v>
      </c>
      <c r="H922" s="27">
        <v>0.28999999999999998</v>
      </c>
      <c r="I922" s="27">
        <f>_xlfn.XLOOKUP($B922,[1]Q3!$B:$B,[1]Q3!$L:$L)</f>
        <v>0.28999999999999998</v>
      </c>
      <c r="J922" s="27">
        <f t="shared" si="28"/>
        <v>0</v>
      </c>
      <c r="K922" s="27">
        <f t="shared" si="29"/>
        <v>0.28999999999999998</v>
      </c>
      <c r="L922" s="22" t="str">
        <f>IF(VLOOKUP($B922,[1]Q3!$B:$J,8,FALSE)="Sys Lim",_xlfn.LET(_xlpm.x,_xlfn.XLOOKUP($B922,[1]Q3!$B:$B,[1]Q3!$J:$J),IF(_xlpm.x="","",_xlpm.x)),"")</f>
        <v/>
      </c>
    </row>
    <row r="923" spans="1:12" ht="13.8" x14ac:dyDescent="0.3">
      <c r="A923" s="38" t="s">
        <v>2083</v>
      </c>
      <c r="B923" s="25" t="s">
        <v>769</v>
      </c>
      <c r="C923" s="22" t="s">
        <v>770</v>
      </c>
      <c r="D923" s="21">
        <v>37895</v>
      </c>
      <c r="E923" s="25" t="s">
        <v>2</v>
      </c>
      <c r="F923" s="26">
        <v>30</v>
      </c>
      <c r="G923" s="25">
        <v>0</v>
      </c>
      <c r="H923" s="27">
        <v>0.61</v>
      </c>
      <c r="I923" s="27">
        <f>_xlfn.XLOOKUP($B923,[1]Q3!$B:$B,[1]Q3!$L:$L)</f>
        <v>0.57999999999999996</v>
      </c>
      <c r="J923" s="27">
        <f t="shared" si="28"/>
        <v>-3.0000000000000027E-2</v>
      </c>
      <c r="K923" s="27">
        <f t="shared" si="29"/>
        <v>0.57999999999999996</v>
      </c>
      <c r="L923" s="22" t="str">
        <f>IF(VLOOKUP($B923,[1]Q3!$B:$J,8,FALSE)="Sys Lim",_xlfn.LET(_xlpm.x,_xlfn.XLOOKUP($B923,[1]Q3!$B:$B,[1]Q3!$J:$J),IF(_xlpm.x="","",_xlpm.x)),"")</f>
        <v/>
      </c>
    </row>
    <row r="924" spans="1:12" ht="13.8" x14ac:dyDescent="0.3">
      <c r="A924" s="38" t="s">
        <v>2083</v>
      </c>
      <c r="B924" s="25" t="s">
        <v>771</v>
      </c>
      <c r="C924" s="22" t="s">
        <v>772</v>
      </c>
      <c r="D924" s="21">
        <v>37895</v>
      </c>
      <c r="E924" s="25" t="s">
        <v>2</v>
      </c>
      <c r="F924" s="26">
        <v>30</v>
      </c>
      <c r="G924" s="25">
        <v>0</v>
      </c>
      <c r="H924" s="27">
        <v>26.66</v>
      </c>
      <c r="I924" s="27">
        <f>_xlfn.XLOOKUP($B924,[1]Q3!$B:$B,[1]Q3!$L:$L)</f>
        <v>26.61</v>
      </c>
      <c r="J924" s="27">
        <f t="shared" si="28"/>
        <v>-5.0000000000000711E-2</v>
      </c>
      <c r="K924" s="27">
        <f t="shared" si="29"/>
        <v>26.61</v>
      </c>
      <c r="L924" s="22" t="str">
        <f>IF(VLOOKUP($B924,[1]Q3!$B:$J,8,FALSE)="Sys Lim",_xlfn.LET(_xlpm.x,_xlfn.XLOOKUP($B924,[1]Q3!$B:$B,[1]Q3!$J:$J),IF(_xlpm.x="","",_xlpm.x)),"")</f>
        <v/>
      </c>
    </row>
    <row r="925" spans="1:12" ht="13.8" x14ac:dyDescent="0.3">
      <c r="A925" s="38" t="s">
        <v>2083</v>
      </c>
      <c r="B925" s="25" t="s">
        <v>773</v>
      </c>
      <c r="C925" s="22" t="s">
        <v>1068</v>
      </c>
      <c r="D925" s="21">
        <v>37895</v>
      </c>
      <c r="E925" s="25" t="s">
        <v>2</v>
      </c>
      <c r="F925" s="26">
        <v>30</v>
      </c>
      <c r="G925" s="25">
        <v>0</v>
      </c>
      <c r="H925" s="27">
        <v>40.64</v>
      </c>
      <c r="I925" s="27">
        <f>_xlfn.XLOOKUP($B925,[1]Q3!$B:$B,[1]Q3!$L:$L)</f>
        <v>32.61</v>
      </c>
      <c r="J925" s="27">
        <f t="shared" si="28"/>
        <v>-8.0300000000000011</v>
      </c>
      <c r="K925" s="27">
        <f t="shared" si="29"/>
        <v>32.61</v>
      </c>
      <c r="L925" s="22" t="str">
        <f>IF(VLOOKUP($B925,[1]Q3!$B:$J,8,FALSE)="Sys Lim",_xlfn.LET(_xlpm.x,_xlfn.XLOOKUP($B925,[1]Q3!$B:$B,[1]Q3!$J:$J),IF(_xlpm.x="","",_xlpm.x)),"")</f>
        <v/>
      </c>
    </row>
    <row r="926" spans="1:12" ht="13.8" x14ac:dyDescent="0.3">
      <c r="A926" s="38" t="s">
        <v>2083</v>
      </c>
      <c r="B926" s="25" t="s">
        <v>1003</v>
      </c>
      <c r="C926" s="22" t="s">
        <v>1184</v>
      </c>
      <c r="D926" s="21">
        <v>38353</v>
      </c>
      <c r="E926" s="25">
        <v>1</v>
      </c>
      <c r="F926" s="26">
        <v>9</v>
      </c>
      <c r="G926" s="25" t="s">
        <v>2076</v>
      </c>
      <c r="H926" s="27">
        <v>36.82</v>
      </c>
      <c r="I926" s="27">
        <f>_xlfn.XLOOKUP($B926,[1]Q3!$B:$B,[1]Q3!$L:$L)</f>
        <v>37.57</v>
      </c>
      <c r="J926" s="27">
        <f t="shared" si="28"/>
        <v>0.75</v>
      </c>
      <c r="K926" s="27">
        <f t="shared" si="29"/>
        <v>37.57</v>
      </c>
      <c r="L926" s="22" t="str">
        <f>IF(VLOOKUP($B926,[1]Q3!$B:$J,8,FALSE)="Sys Lim",_xlfn.LET(_xlpm.x,_xlfn.XLOOKUP($B926,[1]Q3!$B:$B,[1]Q3!$J:$J),IF(_xlpm.x="","",_xlpm.x)),"")</f>
        <v/>
      </c>
    </row>
    <row r="927" spans="1:12" ht="13.8" x14ac:dyDescent="0.3">
      <c r="A927" s="38" t="s">
        <v>2083</v>
      </c>
      <c r="B927" s="25" t="s">
        <v>1004</v>
      </c>
      <c r="C927" s="22" t="s">
        <v>1184</v>
      </c>
      <c r="D927" s="21">
        <v>38353</v>
      </c>
      <c r="E927" s="25">
        <v>1</v>
      </c>
      <c r="F927" s="26">
        <v>9</v>
      </c>
      <c r="G927" s="25" t="s">
        <v>2076</v>
      </c>
      <c r="H927" s="27">
        <v>67.209999999999994</v>
      </c>
      <c r="I927" s="27">
        <f>_xlfn.XLOOKUP($B927,[1]Q3!$B:$B,[1]Q3!$L:$L)</f>
        <v>66.8</v>
      </c>
      <c r="J927" s="27">
        <f t="shared" si="28"/>
        <v>-0.40999999999999659</v>
      </c>
      <c r="K927" s="27">
        <f t="shared" si="29"/>
        <v>66.8</v>
      </c>
      <c r="L927" s="22" t="str">
        <f>IF(VLOOKUP($B927,[1]Q3!$B:$J,8,FALSE)="Sys Lim",_xlfn.LET(_xlpm.x,_xlfn.XLOOKUP($B927,[1]Q3!$B:$B,[1]Q3!$J:$J),IF(_xlpm.x="","",_xlpm.x)),"")</f>
        <v/>
      </c>
    </row>
    <row r="928" spans="1:12" ht="13.8" x14ac:dyDescent="0.3">
      <c r="A928" s="38" t="s">
        <v>2083</v>
      </c>
      <c r="B928" s="25" t="s">
        <v>1005</v>
      </c>
      <c r="C928" s="22" t="s">
        <v>1006</v>
      </c>
      <c r="D928" s="21">
        <v>37622</v>
      </c>
      <c r="E928" s="25">
        <v>1</v>
      </c>
      <c r="F928" s="26">
        <v>9</v>
      </c>
      <c r="G928" s="25" t="s">
        <v>2078</v>
      </c>
      <c r="H928" s="27">
        <v>364.24</v>
      </c>
      <c r="I928" s="27">
        <f>_xlfn.XLOOKUP($B928,[1]Q3!$B:$B,[1]Q3!$L:$L)</f>
        <v>363.09</v>
      </c>
      <c r="J928" s="27">
        <f t="shared" si="28"/>
        <v>-1.1500000000000341</v>
      </c>
      <c r="K928" s="27">
        <f t="shared" si="29"/>
        <v>363.09</v>
      </c>
      <c r="L928" s="22" t="str">
        <f>IF(VLOOKUP($B928,[1]Q3!$B:$J,8,FALSE)="Sys Lim",_xlfn.LET(_xlpm.x,_xlfn.XLOOKUP($B928,[1]Q3!$B:$B,[1]Q3!$J:$J),IF(_xlpm.x="","",_xlpm.x)),"")</f>
        <v/>
      </c>
    </row>
    <row r="929" spans="1:12" ht="13.8" x14ac:dyDescent="0.3">
      <c r="A929" s="38" t="s">
        <v>2083</v>
      </c>
      <c r="B929" s="25" t="s">
        <v>1007</v>
      </c>
      <c r="C929" s="22" t="s">
        <v>1008</v>
      </c>
      <c r="D929" s="21">
        <v>31413</v>
      </c>
      <c r="E929" s="25">
        <v>1</v>
      </c>
      <c r="F929" s="26">
        <v>9</v>
      </c>
      <c r="G929" s="25">
        <v>0</v>
      </c>
      <c r="H929" s="27">
        <v>37.11</v>
      </c>
      <c r="I929" s="27">
        <f>_xlfn.XLOOKUP($B929,[1]Q3!$B:$B,[1]Q3!$L:$L)</f>
        <v>37.090000000000003</v>
      </c>
      <c r="J929" s="27">
        <f t="shared" si="28"/>
        <v>-1.9999999999996021E-2</v>
      </c>
      <c r="K929" s="27">
        <f t="shared" si="29"/>
        <v>37.090000000000003</v>
      </c>
      <c r="L929" s="22" t="str">
        <f>IF(VLOOKUP($B929,[1]Q3!$B:$J,8,FALSE)="Sys Lim",_xlfn.LET(_xlpm.x,_xlfn.XLOOKUP($B929,[1]Q3!$B:$B,[1]Q3!$J:$J),IF(_xlpm.x="","",_xlpm.x)),"")</f>
        <v/>
      </c>
    </row>
    <row r="930" spans="1:12" ht="13.8" x14ac:dyDescent="0.3">
      <c r="A930" s="38" t="s">
        <v>2083</v>
      </c>
      <c r="B930" s="25" t="s">
        <v>1009</v>
      </c>
      <c r="C930" s="22" t="s">
        <v>1010</v>
      </c>
      <c r="D930" s="21">
        <v>31413</v>
      </c>
      <c r="E930" s="25">
        <v>1</v>
      </c>
      <c r="F930" s="26">
        <v>9</v>
      </c>
      <c r="G930" s="25">
        <v>0</v>
      </c>
      <c r="H930" s="27">
        <v>6.45</v>
      </c>
      <c r="I930" s="27">
        <f>_xlfn.XLOOKUP($B930,[1]Q3!$B:$B,[1]Q3!$L:$L)</f>
        <v>6.4</v>
      </c>
      <c r="J930" s="27">
        <f t="shared" si="28"/>
        <v>-4.9999999999999822E-2</v>
      </c>
      <c r="K930" s="27">
        <f t="shared" si="29"/>
        <v>6.4</v>
      </c>
      <c r="L930" s="22" t="str">
        <f>IF(VLOOKUP($B930,[1]Q3!$B:$J,8,FALSE)="Sys Lim",_xlfn.LET(_xlpm.x,_xlfn.XLOOKUP($B930,[1]Q3!$B:$B,[1]Q3!$J:$J),IF(_xlpm.x="","",_xlpm.x)),"")</f>
        <v/>
      </c>
    </row>
    <row r="931" spans="1:12" ht="13.8" x14ac:dyDescent="0.3">
      <c r="A931" s="38" t="s">
        <v>2083</v>
      </c>
      <c r="B931" s="25" t="s">
        <v>1011</v>
      </c>
      <c r="C931" s="22" t="s">
        <v>1012</v>
      </c>
      <c r="D931" s="21">
        <v>31413</v>
      </c>
      <c r="E931" s="25" t="s">
        <v>2</v>
      </c>
      <c r="F931" s="26">
        <v>30</v>
      </c>
      <c r="G931" s="25">
        <v>0</v>
      </c>
      <c r="H931" s="27">
        <v>28.65</v>
      </c>
      <c r="I931" s="27">
        <f>_xlfn.XLOOKUP($B931,[1]Q3!$B:$B,[1]Q3!$L:$L)</f>
        <v>20.440000000000001</v>
      </c>
      <c r="J931" s="27">
        <f t="shared" si="28"/>
        <v>-8.2099999999999973</v>
      </c>
      <c r="K931" s="27">
        <f t="shared" si="29"/>
        <v>20.440000000000001</v>
      </c>
      <c r="L931" s="22" t="str">
        <f>IF(VLOOKUP($B931,[1]Q3!$B:$J,8,FALSE)="Sys Lim",_xlfn.LET(_xlpm.x,_xlfn.XLOOKUP($B931,[1]Q3!$B:$B,[1]Q3!$J:$J),IF(_xlpm.x="","",_xlpm.x)),"")</f>
        <v/>
      </c>
    </row>
    <row r="932" spans="1:12" ht="13.8" x14ac:dyDescent="0.3">
      <c r="A932" s="38" t="s">
        <v>2083</v>
      </c>
      <c r="B932" s="25" t="s">
        <v>480</v>
      </c>
      <c r="C932" s="22" t="s">
        <v>481</v>
      </c>
      <c r="D932" s="21">
        <v>29952</v>
      </c>
      <c r="E932" s="25" t="s">
        <v>2</v>
      </c>
      <c r="F932" s="26">
        <v>9</v>
      </c>
      <c r="G932" s="25">
        <v>0</v>
      </c>
      <c r="H932" s="27">
        <v>2.19</v>
      </c>
      <c r="I932" s="27">
        <f>_xlfn.XLOOKUP($B932,[1]Q3!$B:$B,[1]Q3!$L:$L)</f>
        <v>2.1800000000000002</v>
      </c>
      <c r="J932" s="27">
        <f t="shared" si="28"/>
        <v>-9.9999999999997868E-3</v>
      </c>
      <c r="K932" s="27">
        <f t="shared" si="29"/>
        <v>2.1800000000000002</v>
      </c>
      <c r="L932" s="22" t="str">
        <f>IF(VLOOKUP($B932,[1]Q3!$B:$J,8,FALSE)="Sys Lim",_xlfn.LET(_xlpm.x,_xlfn.XLOOKUP($B932,[1]Q3!$B:$B,[1]Q3!$J:$J),IF(_xlpm.x="","",_xlpm.x)),"")</f>
        <v/>
      </c>
    </row>
    <row r="933" spans="1:12" ht="13.8" x14ac:dyDescent="0.3">
      <c r="A933" s="38" t="s">
        <v>2083</v>
      </c>
      <c r="B933" s="25" t="s">
        <v>482</v>
      </c>
      <c r="C933" s="22" t="s">
        <v>1339</v>
      </c>
      <c r="D933" s="21">
        <v>30682</v>
      </c>
      <c r="E933" s="25" t="s">
        <v>2</v>
      </c>
      <c r="F933" s="26">
        <v>9</v>
      </c>
      <c r="G933" s="25">
        <v>0</v>
      </c>
      <c r="H933" s="27">
        <v>1.36</v>
      </c>
      <c r="I933" s="27">
        <f>_xlfn.XLOOKUP($B933,[1]Q3!$B:$B,[1]Q3!$L:$L)</f>
        <v>1.35</v>
      </c>
      <c r="J933" s="27">
        <f t="shared" si="28"/>
        <v>-1.0000000000000009E-2</v>
      </c>
      <c r="K933" s="27">
        <f t="shared" si="29"/>
        <v>1.35</v>
      </c>
      <c r="L933" s="22" t="str">
        <f>IF(VLOOKUP($B933,[1]Q3!$B:$J,8,FALSE)="Sys Lim",_xlfn.LET(_xlpm.x,_xlfn.XLOOKUP($B933,[1]Q3!$B:$B,[1]Q3!$J:$J),IF(_xlpm.x="","",_xlpm.x)),"")</f>
        <v/>
      </c>
    </row>
    <row r="934" spans="1:12" ht="13.8" x14ac:dyDescent="0.3">
      <c r="A934" s="38" t="s">
        <v>2083</v>
      </c>
      <c r="B934" s="25" t="s">
        <v>483</v>
      </c>
      <c r="C934" s="22" t="s">
        <v>484</v>
      </c>
      <c r="D934" s="21">
        <v>30682</v>
      </c>
      <c r="E934" s="25" t="s">
        <v>2</v>
      </c>
      <c r="F934" s="26">
        <v>9</v>
      </c>
      <c r="G934" s="25">
        <v>0</v>
      </c>
      <c r="H934" s="27">
        <v>1.29</v>
      </c>
      <c r="I934" s="27">
        <f>_xlfn.XLOOKUP($B934,[1]Q3!$B:$B,[1]Q3!$L:$L)</f>
        <v>1.22</v>
      </c>
      <c r="J934" s="27">
        <f t="shared" si="28"/>
        <v>-7.0000000000000062E-2</v>
      </c>
      <c r="K934" s="27">
        <f t="shared" si="29"/>
        <v>1.22</v>
      </c>
      <c r="L934" s="22" t="str">
        <f>IF(VLOOKUP($B934,[1]Q3!$B:$J,8,FALSE)="Sys Lim",_xlfn.LET(_xlpm.x,_xlfn.XLOOKUP($B934,[1]Q3!$B:$B,[1]Q3!$J:$J),IF(_xlpm.x="","",_xlpm.x)),"")</f>
        <v/>
      </c>
    </row>
    <row r="935" spans="1:12" ht="13.8" x14ac:dyDescent="0.3">
      <c r="A935" s="38" t="s">
        <v>2083</v>
      </c>
      <c r="B935" s="25" t="s">
        <v>485</v>
      </c>
      <c r="C935" s="22" t="s">
        <v>1340</v>
      </c>
      <c r="D935" s="21">
        <v>29952</v>
      </c>
      <c r="E935" s="25" t="s">
        <v>2</v>
      </c>
      <c r="F935" s="26">
        <v>9</v>
      </c>
      <c r="G935" s="25">
        <v>0</v>
      </c>
      <c r="H935" s="27">
        <v>0.7</v>
      </c>
      <c r="I935" s="27">
        <f>_xlfn.XLOOKUP($B935,[1]Q3!$B:$B,[1]Q3!$L:$L)</f>
        <v>0.7</v>
      </c>
      <c r="J935" s="27">
        <f t="shared" si="28"/>
        <v>0</v>
      </c>
      <c r="K935" s="27">
        <f t="shared" si="29"/>
        <v>0.7</v>
      </c>
      <c r="L935" s="22" t="str">
        <f>IF(VLOOKUP($B935,[1]Q3!$B:$J,8,FALSE)="Sys Lim",_xlfn.LET(_xlpm.x,_xlfn.XLOOKUP($B935,[1]Q3!$B:$B,[1]Q3!$J:$J),IF(_xlpm.x="","",_xlpm.x)),"")</f>
        <v/>
      </c>
    </row>
    <row r="936" spans="1:12" ht="13.8" x14ac:dyDescent="0.3">
      <c r="A936" s="38" t="s">
        <v>2083</v>
      </c>
      <c r="B936" s="25" t="s">
        <v>486</v>
      </c>
      <c r="C936" s="22" t="s">
        <v>487</v>
      </c>
      <c r="D936" s="21">
        <v>31048</v>
      </c>
      <c r="E936" s="25" t="s">
        <v>2</v>
      </c>
      <c r="F936" s="26">
        <v>9</v>
      </c>
      <c r="G936" s="25">
        <v>0</v>
      </c>
      <c r="H936" s="27">
        <v>1.87</v>
      </c>
      <c r="I936" s="27">
        <f>_xlfn.XLOOKUP($B936,[1]Q3!$B:$B,[1]Q3!$L:$L)</f>
        <v>1.65</v>
      </c>
      <c r="J936" s="27">
        <f t="shared" si="28"/>
        <v>-0.2200000000000002</v>
      </c>
      <c r="K936" s="27">
        <f t="shared" si="29"/>
        <v>1.65</v>
      </c>
      <c r="L936" s="22" t="str">
        <f>IF(VLOOKUP($B936,[1]Q3!$B:$J,8,FALSE)="Sys Lim",_xlfn.LET(_xlpm.x,_xlfn.XLOOKUP($B936,[1]Q3!$B:$B,[1]Q3!$J:$J),IF(_xlpm.x="","",_xlpm.x)),"")</f>
        <v/>
      </c>
    </row>
    <row r="937" spans="1:12" ht="13.8" x14ac:dyDescent="0.3">
      <c r="A937" s="38" t="s">
        <v>2083</v>
      </c>
      <c r="B937" s="25" t="s">
        <v>488</v>
      </c>
      <c r="C937" s="22" t="s">
        <v>489</v>
      </c>
      <c r="D937" s="21">
        <v>29952</v>
      </c>
      <c r="E937" s="25" t="s">
        <v>2</v>
      </c>
      <c r="F937" s="26">
        <v>9</v>
      </c>
      <c r="G937" s="25">
        <v>0</v>
      </c>
      <c r="H937" s="27">
        <v>3.07</v>
      </c>
      <c r="I937" s="27">
        <f>_xlfn.XLOOKUP($B937,[1]Q3!$B:$B,[1]Q3!$L:$L)</f>
        <v>2.85</v>
      </c>
      <c r="J937" s="27">
        <f t="shared" si="28"/>
        <v>-0.21999999999999975</v>
      </c>
      <c r="K937" s="27">
        <f t="shared" si="29"/>
        <v>2.85</v>
      </c>
      <c r="L937" s="22" t="str">
        <f>IF(VLOOKUP($B937,[1]Q3!$B:$J,8,FALSE)="Sys Lim",_xlfn.LET(_xlpm.x,_xlfn.XLOOKUP($B937,[1]Q3!$B:$B,[1]Q3!$J:$J),IF(_xlpm.x="","",_xlpm.x)),"")</f>
        <v/>
      </c>
    </row>
    <row r="938" spans="1:12" ht="13.8" x14ac:dyDescent="0.3">
      <c r="A938" s="38" t="s">
        <v>2083</v>
      </c>
      <c r="B938" s="25" t="s">
        <v>490</v>
      </c>
      <c r="C938" s="22" t="s">
        <v>491</v>
      </c>
      <c r="D938" s="21">
        <v>29952</v>
      </c>
      <c r="E938" s="25" t="s">
        <v>2</v>
      </c>
      <c r="F938" s="26">
        <v>9</v>
      </c>
      <c r="G938" s="25">
        <v>0</v>
      </c>
      <c r="H938" s="27">
        <v>2.6</v>
      </c>
      <c r="I938" s="27">
        <f>_xlfn.XLOOKUP($B938,[1]Q3!$B:$B,[1]Q3!$L:$L)</f>
        <v>2.31</v>
      </c>
      <c r="J938" s="27">
        <f t="shared" si="28"/>
        <v>-0.29000000000000004</v>
      </c>
      <c r="K938" s="27">
        <f t="shared" si="29"/>
        <v>2.31</v>
      </c>
      <c r="L938" s="22" t="str">
        <f>IF(VLOOKUP($B938,[1]Q3!$B:$J,8,FALSE)="Sys Lim",_xlfn.LET(_xlpm.x,_xlfn.XLOOKUP($B938,[1]Q3!$B:$B,[1]Q3!$J:$J),IF(_xlpm.x="","",_xlpm.x)),"")</f>
        <v/>
      </c>
    </row>
    <row r="939" spans="1:12" ht="13.8" x14ac:dyDescent="0.3">
      <c r="A939" s="38" t="s">
        <v>2083</v>
      </c>
      <c r="B939" s="25" t="s">
        <v>1795</v>
      </c>
      <c r="C939" s="22" t="s">
        <v>1796</v>
      </c>
      <c r="D939" s="21">
        <v>45292</v>
      </c>
      <c r="E939" s="25" t="s">
        <v>2</v>
      </c>
      <c r="F939" s="26">
        <v>9</v>
      </c>
      <c r="G939" s="25">
        <v>0</v>
      </c>
      <c r="H939" s="27">
        <v>686.38</v>
      </c>
      <c r="I939" s="27">
        <f>_xlfn.XLOOKUP($B939,[1]Q3!$B:$B,[1]Q3!$L:$L)</f>
        <v>686.38</v>
      </c>
      <c r="J939" s="27">
        <f t="shared" si="28"/>
        <v>0</v>
      </c>
      <c r="K939" s="27">
        <f t="shared" si="29"/>
        <v>686.38</v>
      </c>
      <c r="L939" s="22" t="str">
        <f>IF(VLOOKUP($B939,[1]Q3!$B:$J,8,FALSE)="Sys Lim",_xlfn.LET(_xlpm.x,_xlfn.XLOOKUP($B939,[1]Q3!$B:$B,[1]Q3!$J:$J),IF(_xlpm.x="","",_xlpm.x)),"")</f>
        <v/>
      </c>
    </row>
    <row r="940" spans="1:12" ht="13.8" x14ac:dyDescent="0.3">
      <c r="A940" s="38" t="s">
        <v>2083</v>
      </c>
      <c r="B940" s="25" t="s">
        <v>4</v>
      </c>
      <c r="C940" s="22" t="s">
        <v>5</v>
      </c>
      <c r="D940" s="21">
        <v>43466</v>
      </c>
      <c r="E940" s="25" t="s">
        <v>2</v>
      </c>
      <c r="F940" s="26">
        <v>9</v>
      </c>
      <c r="G940" s="25">
        <v>0</v>
      </c>
      <c r="H940" s="27">
        <v>335.22</v>
      </c>
      <c r="I940" s="27">
        <f>_xlfn.XLOOKUP($B940,[1]Q3!$B:$B,[1]Q3!$L:$L)</f>
        <v>335.22</v>
      </c>
      <c r="J940" s="27">
        <f t="shared" si="28"/>
        <v>0</v>
      </c>
      <c r="K940" s="27">
        <f t="shared" si="29"/>
        <v>335.22</v>
      </c>
      <c r="L940" s="22" t="str">
        <f>IF(VLOOKUP($B940,[1]Q3!$B:$J,8,FALSE)="Sys Lim",_xlfn.LET(_xlpm.x,_xlfn.XLOOKUP($B940,[1]Q3!$B:$B,[1]Q3!$J:$J),IF(_xlpm.x="","",_xlpm.x)),"")</f>
        <v/>
      </c>
    </row>
    <row r="941" spans="1:12" ht="27.6" x14ac:dyDescent="0.3">
      <c r="A941" s="38" t="s">
        <v>2086</v>
      </c>
      <c r="B941" s="25" t="s">
        <v>1684</v>
      </c>
      <c r="C941" s="22" t="s">
        <v>1685</v>
      </c>
      <c r="D941" s="21">
        <v>37622</v>
      </c>
      <c r="E941" s="25" t="s">
        <v>1709</v>
      </c>
      <c r="F941" s="26">
        <v>9</v>
      </c>
      <c r="G941" s="25">
        <v>0</v>
      </c>
      <c r="H941" s="27">
        <v>152.28</v>
      </c>
      <c r="I941" s="27" t="e">
        <f>_xlfn.XLOOKUP($B941,[1]Q3!$B:$B,[1]Q3!$L:$L)</f>
        <v>#N/A</v>
      </c>
      <c r="J941" s="27" t="e">
        <f t="shared" si="28"/>
        <v>#N/A</v>
      </c>
      <c r="K941" s="27">
        <f t="shared" si="29"/>
        <v>152.28</v>
      </c>
      <c r="L941" s="22" t="e">
        <f>IF(VLOOKUP($B941,[1]Q3!$B:$J,8,FALSE)="Sys Lim",_xlfn.LET(_xlpm.x,_xlfn.XLOOKUP($B941,[1]Q3!$B:$B,[1]Q3!$J:$J),IF(_xlpm.x="","",_xlpm.x)),"")</f>
        <v>#N/A</v>
      </c>
    </row>
    <row r="942" spans="1:12" ht="27.6" x14ac:dyDescent="0.3">
      <c r="A942" s="38" t="s">
        <v>2086</v>
      </c>
      <c r="B942" s="25" t="s">
        <v>1686</v>
      </c>
      <c r="C942" s="22" t="s">
        <v>1687</v>
      </c>
      <c r="D942" s="21">
        <v>39083</v>
      </c>
      <c r="E942" s="25" t="s">
        <v>1709</v>
      </c>
      <c r="F942" s="26">
        <v>9</v>
      </c>
      <c r="G942" s="25">
        <v>0</v>
      </c>
      <c r="H942" s="27">
        <v>0</v>
      </c>
      <c r="I942" s="27" t="e">
        <f>_xlfn.XLOOKUP($B942,[1]Q3!$B:$B,[1]Q3!$L:$L)</f>
        <v>#N/A</v>
      </c>
      <c r="J942" s="27" t="e">
        <f t="shared" si="28"/>
        <v>#N/A</v>
      </c>
      <c r="K942" s="27">
        <f t="shared" si="29"/>
        <v>0</v>
      </c>
      <c r="L942" s="22" t="e">
        <f>IF(VLOOKUP($B942,[1]Q3!$B:$J,8,FALSE)="Sys Lim",_xlfn.LET(_xlpm.x,_xlfn.XLOOKUP($B942,[1]Q3!$B:$B,[1]Q3!$J:$J),IF(_xlpm.x="","",_xlpm.x)),"")</f>
        <v>#N/A</v>
      </c>
    </row>
    <row r="943" spans="1:12" ht="27.6" x14ac:dyDescent="0.3">
      <c r="A943" s="38" t="s">
        <v>2086</v>
      </c>
      <c r="B943" s="25" t="s">
        <v>1022</v>
      </c>
      <c r="C943" s="22" t="s">
        <v>1023</v>
      </c>
      <c r="D943" s="21">
        <v>37987</v>
      </c>
      <c r="E943" s="25" t="s">
        <v>1709</v>
      </c>
      <c r="F943" s="26">
        <v>9</v>
      </c>
      <c r="G943" s="25">
        <v>0</v>
      </c>
      <c r="H943" s="27">
        <v>0</v>
      </c>
      <c r="I943" s="27" t="e">
        <f>_xlfn.XLOOKUP($B943,[1]Q3!$B:$B,[1]Q3!$L:$L)</f>
        <v>#N/A</v>
      </c>
      <c r="J943" s="27" t="e">
        <f t="shared" si="28"/>
        <v>#N/A</v>
      </c>
      <c r="K943" s="27">
        <f t="shared" si="29"/>
        <v>0</v>
      </c>
      <c r="L943" s="22" t="e">
        <f>IF(VLOOKUP($B943,[1]Q3!$B:$J,8,FALSE)="Sys Lim",_xlfn.LET(_xlpm.x,_xlfn.XLOOKUP($B943,[1]Q3!$B:$B,[1]Q3!$J:$J),IF(_xlpm.x="","",_xlpm.x)),"")</f>
        <v>#N/A</v>
      </c>
    </row>
    <row r="944" spans="1:12" ht="13.8" x14ac:dyDescent="0.3">
      <c r="A944" s="38" t="s">
        <v>2083</v>
      </c>
      <c r="B944" s="25" t="s">
        <v>783</v>
      </c>
      <c r="C944" s="22" t="s">
        <v>1185</v>
      </c>
      <c r="D944" s="21">
        <v>38718</v>
      </c>
      <c r="E944" s="25" t="s">
        <v>2</v>
      </c>
      <c r="F944" s="26">
        <v>9</v>
      </c>
      <c r="G944" s="25">
        <v>0</v>
      </c>
      <c r="H944" s="27">
        <v>67806.710000000006</v>
      </c>
      <c r="I944" s="27">
        <f>_xlfn.XLOOKUP($B944,[1]Q3!$B:$B,[1]Q3!$L:$L)</f>
        <v>70518.98</v>
      </c>
      <c r="J944" s="27">
        <f t="shared" si="28"/>
        <v>2712.2699999999895</v>
      </c>
      <c r="K944" s="27">
        <f t="shared" si="29"/>
        <v>70518.98</v>
      </c>
      <c r="L944" s="22" t="str">
        <f>IF(VLOOKUP($B944,[1]Q3!$B:$J,8,FALSE)="Sys Lim",_xlfn.LET(_xlpm.x,_xlfn.XLOOKUP($B944,[1]Q3!$B:$B,[1]Q3!$J:$J),IF(_xlpm.x="","",_xlpm.x)),"")</f>
        <v/>
      </c>
    </row>
    <row r="945" spans="1:12" ht="27.6" x14ac:dyDescent="0.3">
      <c r="A945" s="38" t="s">
        <v>2084</v>
      </c>
      <c r="B945" s="25" t="s">
        <v>1086</v>
      </c>
      <c r="C945" s="22" t="s">
        <v>1087</v>
      </c>
      <c r="D945" s="21">
        <v>38718</v>
      </c>
      <c r="E945" s="25" t="s">
        <v>1709</v>
      </c>
      <c r="F945" s="26">
        <v>9</v>
      </c>
      <c r="G945" s="25">
        <v>0</v>
      </c>
      <c r="H945" s="27">
        <v>98.18</v>
      </c>
      <c r="I945" s="27" t="e">
        <f>_xlfn.XLOOKUP($B945,[1]Q3!$B:$B,[1]Q3!$L:$L)</f>
        <v>#N/A</v>
      </c>
      <c r="J945" s="27" t="e">
        <f t="shared" si="28"/>
        <v>#N/A</v>
      </c>
      <c r="K945" s="27">
        <f t="shared" si="29"/>
        <v>98.18</v>
      </c>
      <c r="L945" s="22" t="e">
        <f>IF(VLOOKUP($B945,[1]Q3!$B:$J,8,FALSE)="Sys Lim",_xlfn.LET(_xlpm.x,_xlfn.XLOOKUP($B945,[1]Q3!$B:$B,[1]Q3!$J:$J),IF(_xlpm.x="","",_xlpm.x)),"")</f>
        <v>#N/A</v>
      </c>
    </row>
    <row r="946" spans="1:12" ht="27.6" x14ac:dyDescent="0.3">
      <c r="A946" s="38" t="s">
        <v>2084</v>
      </c>
      <c r="B946" s="25" t="s">
        <v>1014</v>
      </c>
      <c r="C946" s="22" t="s">
        <v>1015</v>
      </c>
      <c r="D946" s="21">
        <v>38718</v>
      </c>
      <c r="E946" s="25" t="s">
        <v>1709</v>
      </c>
      <c r="F946" s="26">
        <v>9</v>
      </c>
      <c r="G946" s="25">
        <v>0</v>
      </c>
      <c r="H946" s="27">
        <v>525.62</v>
      </c>
      <c r="I946" s="27" t="e">
        <f>_xlfn.XLOOKUP($B946,[1]Q3!$B:$B,[1]Q3!$L:$L)</f>
        <v>#N/A</v>
      </c>
      <c r="J946" s="27" t="e">
        <f t="shared" si="28"/>
        <v>#N/A</v>
      </c>
      <c r="K946" s="27">
        <f t="shared" si="29"/>
        <v>525.62</v>
      </c>
      <c r="L946" s="22" t="e">
        <f>IF(VLOOKUP($B946,[1]Q3!$B:$J,8,FALSE)="Sys Lim",_xlfn.LET(_xlpm.x,_xlfn.XLOOKUP($B946,[1]Q3!$B:$B,[1]Q3!$J:$J),IF(_xlpm.x="","",_xlpm.x)),"")</f>
        <v>#N/A</v>
      </c>
    </row>
    <row r="947" spans="1:12" ht="27.6" x14ac:dyDescent="0.3">
      <c r="A947" s="38" t="s">
        <v>2084</v>
      </c>
      <c r="B947" s="25" t="s">
        <v>784</v>
      </c>
      <c r="C947" s="22" t="s">
        <v>785</v>
      </c>
      <c r="D947" s="21">
        <v>43831</v>
      </c>
      <c r="E947" s="25" t="s">
        <v>2</v>
      </c>
      <c r="F947" s="26" t="s">
        <v>1954</v>
      </c>
      <c r="G947" s="25" t="s">
        <v>2076</v>
      </c>
      <c r="H947" s="27">
        <v>320.39</v>
      </c>
      <c r="I947" s="27" t="e">
        <f>_xlfn.XLOOKUP($B947,[1]Q3!$B:$B,[1]Q3!$L:$L)</f>
        <v>#N/A</v>
      </c>
      <c r="J947" s="27" t="e">
        <f t="shared" si="28"/>
        <v>#N/A</v>
      </c>
      <c r="K947" s="27">
        <f t="shared" si="29"/>
        <v>320.39</v>
      </c>
      <c r="L947" s="22" t="e">
        <f>IF(VLOOKUP($B947,[1]Q3!$B:$J,8,FALSE)="Sys Lim",_xlfn.LET(_xlpm.x,_xlfn.XLOOKUP($B947,[1]Q3!$B:$B,[1]Q3!$J:$J),IF(_xlpm.x="","",_xlpm.x)),"")</f>
        <v>#N/A</v>
      </c>
    </row>
    <row r="948" spans="1:12" ht="27.6" x14ac:dyDescent="0.3">
      <c r="A948" s="38" t="s">
        <v>2084</v>
      </c>
      <c r="B948" s="25" t="s">
        <v>1688</v>
      </c>
      <c r="C948" s="22" t="s">
        <v>1689</v>
      </c>
      <c r="D948" s="21">
        <v>35796</v>
      </c>
      <c r="E948" s="25" t="s">
        <v>1709</v>
      </c>
      <c r="F948" s="26">
        <v>9</v>
      </c>
      <c r="G948" s="25">
        <v>0</v>
      </c>
      <c r="H948" s="27">
        <v>706.23</v>
      </c>
      <c r="I948" s="27" t="e">
        <f>_xlfn.XLOOKUP($B948,[1]Q3!$B:$B,[1]Q3!$L:$L)</f>
        <v>#N/A</v>
      </c>
      <c r="J948" s="27" t="e">
        <f t="shared" si="28"/>
        <v>#N/A</v>
      </c>
      <c r="K948" s="27">
        <f t="shared" si="29"/>
        <v>706.23</v>
      </c>
      <c r="L948" s="22" t="e">
        <f>IF(VLOOKUP($B948,[1]Q3!$B:$J,8,FALSE)="Sys Lim",_xlfn.LET(_xlpm.x,_xlfn.XLOOKUP($B948,[1]Q3!$B:$B,[1]Q3!$J:$J),IF(_xlpm.x="","",_xlpm.x)),"")</f>
        <v>#N/A</v>
      </c>
    </row>
    <row r="949" spans="1:12" ht="27.6" x14ac:dyDescent="0.3">
      <c r="A949" s="38" t="s">
        <v>2084</v>
      </c>
      <c r="B949" s="25" t="s">
        <v>786</v>
      </c>
      <c r="C949" s="22" t="s">
        <v>787</v>
      </c>
      <c r="D949" s="21">
        <v>40179</v>
      </c>
      <c r="E949" s="25" t="s">
        <v>2</v>
      </c>
      <c r="F949" s="26" t="s">
        <v>1954</v>
      </c>
      <c r="G949" s="25" t="s">
        <v>2076</v>
      </c>
      <c r="H949" s="27">
        <v>16282.88</v>
      </c>
      <c r="I949" s="27" t="e">
        <f>_xlfn.XLOOKUP($B949,[1]Q3!$B:$B,[1]Q3!$L:$L)</f>
        <v>#N/A</v>
      </c>
      <c r="J949" s="27" t="e">
        <f t="shared" si="28"/>
        <v>#N/A</v>
      </c>
      <c r="K949" s="27">
        <f t="shared" si="29"/>
        <v>16282.88</v>
      </c>
      <c r="L949" s="22" t="e">
        <f>IF(VLOOKUP($B949,[1]Q3!$B:$J,8,FALSE)="Sys Lim",_xlfn.LET(_xlpm.x,_xlfn.XLOOKUP($B949,[1]Q3!$B:$B,[1]Q3!$J:$J),IF(_xlpm.x="","",_xlpm.x)),"")</f>
        <v>#N/A</v>
      </c>
    </row>
    <row r="950" spans="1:12" ht="13.8" x14ac:dyDescent="0.3">
      <c r="A950" s="38" t="s">
        <v>2083</v>
      </c>
      <c r="B950" s="25" t="s">
        <v>788</v>
      </c>
      <c r="C950" s="22" t="s">
        <v>789</v>
      </c>
      <c r="D950" s="21">
        <v>42005</v>
      </c>
      <c r="E950" s="25" t="s">
        <v>2</v>
      </c>
      <c r="F950" s="26">
        <v>9</v>
      </c>
      <c r="G950" s="25">
        <v>0</v>
      </c>
      <c r="H950" s="27">
        <v>177.37</v>
      </c>
      <c r="I950" s="27">
        <f>_xlfn.XLOOKUP($B950,[1]Q3!$B:$B,[1]Q3!$L:$L)</f>
        <v>185.35</v>
      </c>
      <c r="J950" s="27">
        <f t="shared" si="28"/>
        <v>7.9799999999999898</v>
      </c>
      <c r="K950" s="27">
        <f t="shared" si="29"/>
        <v>185.35</v>
      </c>
      <c r="L950" s="22" t="str">
        <f>IF(VLOOKUP($B950,[1]Q3!$B:$J,8,FALSE)="Sys Lim",_xlfn.LET(_xlpm.x,_xlfn.XLOOKUP($B950,[1]Q3!$B:$B,[1]Q3!$J:$J),IF(_xlpm.x="","",_xlpm.x)),"")</f>
        <v/>
      </c>
    </row>
    <row r="951" spans="1:12" ht="13.8" x14ac:dyDescent="0.3">
      <c r="A951" s="38" t="s">
        <v>2083</v>
      </c>
      <c r="B951" s="25" t="s">
        <v>1690</v>
      </c>
      <c r="C951" s="22" t="s">
        <v>1691</v>
      </c>
      <c r="D951" s="21">
        <v>44835</v>
      </c>
      <c r="E951" s="25" t="s">
        <v>2</v>
      </c>
      <c r="F951" s="26">
        <v>9</v>
      </c>
      <c r="G951" s="25" t="s">
        <v>2076</v>
      </c>
      <c r="H951" s="27">
        <v>255.84</v>
      </c>
      <c r="I951" s="27">
        <f>_xlfn.XLOOKUP($B951,[1]Q3!$B:$B,[1]Q3!$L:$L)</f>
        <v>263.52</v>
      </c>
      <c r="J951" s="27">
        <f t="shared" si="28"/>
        <v>7.6799999999999784</v>
      </c>
      <c r="K951" s="27">
        <f t="shared" si="29"/>
        <v>263.52</v>
      </c>
      <c r="L951" s="22" t="str">
        <f>IF(VLOOKUP($B951,[1]Q3!$B:$J,8,FALSE)="Sys Lim",_xlfn.LET(_xlpm.x,_xlfn.XLOOKUP($B951,[1]Q3!$B:$B,[1]Q3!$J:$J),IF(_xlpm.x="","",_xlpm.x)),"")</f>
        <v/>
      </c>
    </row>
    <row r="952" spans="1:12" ht="13.8" x14ac:dyDescent="0.3">
      <c r="A952" s="38" t="s">
        <v>2083</v>
      </c>
      <c r="B952" s="25">
        <v>90585</v>
      </c>
      <c r="C952" s="22" t="s">
        <v>1105</v>
      </c>
      <c r="D952" s="21">
        <v>36161</v>
      </c>
      <c r="E952" s="25">
        <v>1</v>
      </c>
      <c r="F952" s="26">
        <v>30</v>
      </c>
      <c r="G952" s="25">
        <v>0</v>
      </c>
      <c r="H952" s="27">
        <v>189.25</v>
      </c>
      <c r="I952" s="27">
        <f>_xlfn.XLOOKUP($B952,[1]Q3!$B:$B,[1]Q3!$L:$L)</f>
        <v>189.25</v>
      </c>
      <c r="J952" s="27">
        <f t="shared" si="28"/>
        <v>0</v>
      </c>
      <c r="K952" s="27">
        <f t="shared" si="29"/>
        <v>189.25</v>
      </c>
      <c r="L952" s="22" t="str">
        <f>IF(VLOOKUP($B952,[1]Q3!$B:$J,8,FALSE)="Sys Lim",_xlfn.LET(_xlpm.x,_xlfn.XLOOKUP($B952,[1]Q3!$B:$B,[1]Q3!$J:$J),IF(_xlpm.x="","",_xlpm.x)),"")</f>
        <v/>
      </c>
    </row>
    <row r="953" spans="1:12" ht="13.8" x14ac:dyDescent="0.3">
      <c r="A953" s="38" t="s">
        <v>2083</v>
      </c>
      <c r="B953" s="25">
        <v>90587</v>
      </c>
      <c r="C953" s="22" t="s">
        <v>1106</v>
      </c>
      <c r="D953" s="21">
        <v>42917</v>
      </c>
      <c r="E953" s="25" t="s">
        <v>2</v>
      </c>
      <c r="F953" s="26">
        <v>30</v>
      </c>
      <c r="G953" s="25">
        <v>0</v>
      </c>
      <c r="H953" s="27">
        <v>66</v>
      </c>
      <c r="I953" s="27">
        <f>_xlfn.XLOOKUP($B953,[1]Q3!$B:$B,[1]Q3!$L:$L)</f>
        <v>66</v>
      </c>
      <c r="J953" s="27">
        <f t="shared" si="28"/>
        <v>0</v>
      </c>
      <c r="K953" s="27">
        <f t="shared" si="29"/>
        <v>66</v>
      </c>
      <c r="L953" s="22" t="str">
        <f>IF(VLOOKUP($B953,[1]Q3!$B:$J,8,FALSE)="Sys Lim",_xlfn.LET(_xlpm.x,_xlfn.XLOOKUP($B953,[1]Q3!$B:$B,[1]Q3!$J:$J),IF(_xlpm.x="","",_xlpm.x)),"")</f>
        <v/>
      </c>
    </row>
    <row r="954" spans="1:12" ht="13.8" x14ac:dyDescent="0.3">
      <c r="A954" s="38" t="s">
        <v>2083</v>
      </c>
      <c r="B954" s="25">
        <v>90589</v>
      </c>
      <c r="C954" s="22" t="s">
        <v>1694</v>
      </c>
      <c r="D954" s="21">
        <v>45108</v>
      </c>
      <c r="E954" s="25" t="s">
        <v>2</v>
      </c>
      <c r="F954" s="26">
        <v>30</v>
      </c>
      <c r="G954" s="25">
        <v>0</v>
      </c>
      <c r="H954" s="27">
        <v>275</v>
      </c>
      <c r="I954" s="27">
        <f>_xlfn.XLOOKUP($B954,[1]Q3!$B:$B,[1]Q3!$L:$L)</f>
        <v>275</v>
      </c>
      <c r="J954" s="27">
        <f t="shared" si="28"/>
        <v>0</v>
      </c>
      <c r="K954" s="27">
        <f t="shared" si="29"/>
        <v>275</v>
      </c>
      <c r="L954" s="22" t="str">
        <f>IF(VLOOKUP($B954,[1]Q3!$B:$J,8,FALSE)="Sys Lim",_xlfn.LET(_xlpm.x,_xlfn.XLOOKUP($B954,[1]Q3!$B:$B,[1]Q3!$J:$J),IF(_xlpm.x="","",_xlpm.x)),"")</f>
        <v/>
      </c>
    </row>
    <row r="955" spans="1:12" ht="13.8" x14ac:dyDescent="0.3">
      <c r="A955" s="38" t="s">
        <v>2083</v>
      </c>
      <c r="B955" s="25">
        <v>90593</v>
      </c>
      <c r="C955" s="22" t="s">
        <v>1875</v>
      </c>
      <c r="D955" s="21">
        <v>45658</v>
      </c>
      <c r="E955" s="25" t="s">
        <v>2</v>
      </c>
      <c r="F955" s="26">
        <v>30</v>
      </c>
      <c r="G955" s="25">
        <v>0</v>
      </c>
      <c r="H955" s="27">
        <v>275</v>
      </c>
      <c r="I955" s="27">
        <f>_xlfn.XLOOKUP($B955,[1]Q3!$B:$B,[1]Q3!$L:$L)</f>
        <v>287.38</v>
      </c>
      <c r="J955" s="27">
        <f t="shared" si="28"/>
        <v>12.379999999999995</v>
      </c>
      <c r="K955" s="27">
        <f t="shared" si="29"/>
        <v>287.38</v>
      </c>
      <c r="L955" s="22" t="str">
        <f>IF(VLOOKUP($B955,[1]Q3!$B:$J,8,FALSE)="Sys Lim",_xlfn.LET(_xlpm.x,_xlfn.XLOOKUP($B955,[1]Q3!$B:$B,[1]Q3!$J:$J),IF(_xlpm.x="","",_xlpm.x)),"")</f>
        <v/>
      </c>
    </row>
    <row r="956" spans="1:12" ht="13.8" x14ac:dyDescent="0.3">
      <c r="A956" s="38" t="s">
        <v>2083</v>
      </c>
      <c r="B956" s="28">
        <v>90611</v>
      </c>
      <c r="C956" s="29" t="s">
        <v>1107</v>
      </c>
      <c r="D956" s="21">
        <v>44768</v>
      </c>
      <c r="E956" s="28" t="s">
        <v>2</v>
      </c>
      <c r="F956" s="30">
        <v>30</v>
      </c>
      <c r="G956" s="25" t="s">
        <v>2077</v>
      </c>
      <c r="H956" s="27">
        <v>280.8</v>
      </c>
      <c r="I956" s="27">
        <f>_xlfn.XLOOKUP($B956,[1]Q3!$B:$B,[1]Q3!$L:$L)</f>
        <v>280.8</v>
      </c>
      <c r="J956" s="27">
        <f t="shared" si="28"/>
        <v>0</v>
      </c>
      <c r="K956" s="27">
        <f t="shared" si="29"/>
        <v>280.8</v>
      </c>
      <c r="L956" s="22" t="str">
        <f>IF(VLOOKUP($B956,[1]Q3!$B:$J,8,FALSE)="Sys Lim",_xlfn.LET(_xlpm.x,_xlfn.XLOOKUP($B956,[1]Q3!$B:$B,[1]Q3!$J:$J),IF(_xlpm.x="","",_xlpm.x)),"")</f>
        <v/>
      </c>
    </row>
    <row r="957" spans="1:12" ht="13.8" x14ac:dyDescent="0.3">
      <c r="A957" s="38" t="s">
        <v>2083</v>
      </c>
      <c r="B957" s="28">
        <v>90619</v>
      </c>
      <c r="C957" s="29" t="s">
        <v>1695</v>
      </c>
      <c r="D957" s="21">
        <v>43647</v>
      </c>
      <c r="E957" s="28" t="s">
        <v>2</v>
      </c>
      <c r="F957" s="30">
        <v>30</v>
      </c>
      <c r="G957" s="25">
        <v>0</v>
      </c>
      <c r="H957" s="27">
        <v>176.36</v>
      </c>
      <c r="I957" s="27">
        <f>_xlfn.XLOOKUP($B957,[1]Q3!$B:$B,[1]Q3!$L:$L)</f>
        <v>176.36</v>
      </c>
      <c r="J957" s="27">
        <f t="shared" si="28"/>
        <v>0</v>
      </c>
      <c r="K957" s="27">
        <f t="shared" si="29"/>
        <v>176.36</v>
      </c>
      <c r="L957" s="22" t="str">
        <f>IF(VLOOKUP($B957,[1]Q3!$B:$J,8,FALSE)="Sys Lim",_xlfn.LET(_xlpm.x,_xlfn.XLOOKUP($B957,[1]Q3!$B:$B,[1]Q3!$J:$J),IF(_xlpm.x="","",_xlpm.x)),"")</f>
        <v/>
      </c>
    </row>
    <row r="958" spans="1:12" ht="13.8" x14ac:dyDescent="0.3">
      <c r="A958" s="38" t="s">
        <v>2083</v>
      </c>
      <c r="B958" s="28">
        <v>90620</v>
      </c>
      <c r="C958" s="29" t="s">
        <v>1876</v>
      </c>
      <c r="D958" s="21">
        <v>42036</v>
      </c>
      <c r="E958" s="28" t="s">
        <v>2</v>
      </c>
      <c r="F958" s="30">
        <v>30</v>
      </c>
      <c r="G958" s="25">
        <v>0</v>
      </c>
      <c r="H958" s="27">
        <v>250.56</v>
      </c>
      <c r="I958" s="27">
        <f>_xlfn.XLOOKUP($B958,[1]Q3!$B:$B,[1]Q3!$L:$L)</f>
        <v>250.56</v>
      </c>
      <c r="J958" s="27">
        <f t="shared" si="28"/>
        <v>0</v>
      </c>
      <c r="K958" s="27">
        <f t="shared" si="29"/>
        <v>250.56</v>
      </c>
      <c r="L958" s="22" t="str">
        <f>IF(VLOOKUP($B958,[1]Q3!$B:$J,8,FALSE)="Sys Lim",_xlfn.LET(_xlpm.x,_xlfn.XLOOKUP($B958,[1]Q3!$B:$B,[1]Q3!$J:$J),IF(_xlpm.x="","",_xlpm.x)),"")</f>
        <v/>
      </c>
    </row>
    <row r="959" spans="1:12" ht="13.8" x14ac:dyDescent="0.3">
      <c r="A959" s="38" t="s">
        <v>2083</v>
      </c>
      <c r="B959" s="28">
        <v>90621</v>
      </c>
      <c r="C959" s="29" t="s">
        <v>1696</v>
      </c>
      <c r="D959" s="21">
        <v>42036</v>
      </c>
      <c r="E959" s="28" t="s">
        <v>2</v>
      </c>
      <c r="F959" s="30">
        <v>30</v>
      </c>
      <c r="G959" s="25">
        <v>0</v>
      </c>
      <c r="H959" s="27">
        <v>225.16</v>
      </c>
      <c r="I959" s="27">
        <f>_xlfn.XLOOKUP($B959,[1]Q3!$B:$B,[1]Q3!$L:$L)</f>
        <v>225.16</v>
      </c>
      <c r="J959" s="27">
        <f t="shared" si="28"/>
        <v>0</v>
      </c>
      <c r="K959" s="27">
        <f t="shared" si="29"/>
        <v>225.16</v>
      </c>
      <c r="L959" s="22" t="str">
        <f>IF(VLOOKUP($B959,[1]Q3!$B:$J,8,FALSE)="Sys Lim",_xlfn.LET(_xlpm.x,_xlfn.XLOOKUP($B959,[1]Q3!$B:$B,[1]Q3!$J:$J),IF(_xlpm.x="","",_xlpm.x)),"")</f>
        <v/>
      </c>
    </row>
    <row r="960" spans="1:12" ht="27.6" x14ac:dyDescent="0.3">
      <c r="A960" s="38" t="s">
        <v>2093</v>
      </c>
      <c r="B960" s="25">
        <v>90622</v>
      </c>
      <c r="C960" s="22" t="s">
        <v>1697</v>
      </c>
      <c r="D960" s="21">
        <v>44768</v>
      </c>
      <c r="E960" s="25" t="s">
        <v>2027</v>
      </c>
      <c r="F960" s="26" t="s">
        <v>2028</v>
      </c>
      <c r="G960" s="25">
        <v>0</v>
      </c>
      <c r="H960" s="27">
        <v>0.01</v>
      </c>
      <c r="I960" s="27" t="e">
        <f>_xlfn.XLOOKUP($B960,[1]Q3!$B:$B,[1]Q3!$L:$L)</f>
        <v>#N/A</v>
      </c>
      <c r="J960" s="27" t="e">
        <f t="shared" si="28"/>
        <v>#N/A</v>
      </c>
      <c r="K960" s="27">
        <f t="shared" si="29"/>
        <v>0.01</v>
      </c>
      <c r="L960" s="22" t="e">
        <f>IF(VLOOKUP($B960,[1]Q3!$B:$J,8,FALSE)="Sys Lim",_xlfn.LET(_xlpm.x,_xlfn.XLOOKUP($B960,[1]Q3!$B:$B,[1]Q3!$J:$J),IF(_xlpm.x="","",_xlpm.x)),"")</f>
        <v>#N/A</v>
      </c>
    </row>
    <row r="961" spans="1:12" ht="13.8" x14ac:dyDescent="0.3">
      <c r="A961" s="38" t="s">
        <v>2083</v>
      </c>
      <c r="B961" s="25">
        <v>90623</v>
      </c>
      <c r="C961" s="22" t="s">
        <v>1698</v>
      </c>
      <c r="D961" s="21">
        <v>45108</v>
      </c>
      <c r="E961" s="25" t="s">
        <v>2</v>
      </c>
      <c r="F961" s="26">
        <v>30</v>
      </c>
      <c r="G961" s="25">
        <v>0</v>
      </c>
      <c r="H961" s="27">
        <v>251.11</v>
      </c>
      <c r="I961" s="27">
        <f>_xlfn.XLOOKUP($B961,[1]Q3!$B:$B,[1]Q3!$L:$L)</f>
        <v>251.11</v>
      </c>
      <c r="J961" s="27">
        <f t="shared" si="28"/>
        <v>0</v>
      </c>
      <c r="K961" s="27">
        <f t="shared" si="29"/>
        <v>251.11</v>
      </c>
      <c r="L961" s="22" t="str">
        <f>IF(VLOOKUP($B961,[1]Q3!$B:$J,8,FALSE)="Sys Lim",_xlfn.LET(_xlpm.x,_xlfn.XLOOKUP($B961,[1]Q3!$B:$B,[1]Q3!$J:$J),IF(_xlpm.x="","",_xlpm.x)),"")</f>
        <v/>
      </c>
    </row>
    <row r="962" spans="1:12" ht="13.8" x14ac:dyDescent="0.3">
      <c r="A962" s="38" t="s">
        <v>2083</v>
      </c>
      <c r="B962" s="28">
        <v>90624</v>
      </c>
      <c r="C962" s="29" t="s">
        <v>2026</v>
      </c>
      <c r="D962" s="21">
        <v>45566</v>
      </c>
      <c r="E962" s="28" t="s">
        <v>2</v>
      </c>
      <c r="F962" s="30">
        <v>30</v>
      </c>
      <c r="G962" s="25">
        <v>0</v>
      </c>
      <c r="H962" s="27">
        <v>265</v>
      </c>
      <c r="I962" s="27">
        <f>_xlfn.XLOOKUP($B962,[1]Q3!$B:$B,[1]Q3!$L:$L)</f>
        <v>265</v>
      </c>
      <c r="J962" s="27">
        <f t="shared" si="28"/>
        <v>0</v>
      </c>
      <c r="K962" s="27">
        <f t="shared" si="29"/>
        <v>265</v>
      </c>
      <c r="L962" s="22" t="str">
        <f>IF(VLOOKUP($B962,[1]Q3!$B:$J,8,FALSE)="Sys Lim",_xlfn.LET(_xlpm.x,_xlfn.XLOOKUP($B962,[1]Q3!$B:$B,[1]Q3!$J:$J),IF(_xlpm.x="","",_xlpm.x)),"")</f>
        <v/>
      </c>
    </row>
    <row r="963" spans="1:12" ht="27.6" x14ac:dyDescent="0.3">
      <c r="A963" s="38" t="s">
        <v>2084</v>
      </c>
      <c r="B963" s="28">
        <v>90625</v>
      </c>
      <c r="C963" s="29" t="s">
        <v>1073</v>
      </c>
      <c r="D963" s="21">
        <v>42370</v>
      </c>
      <c r="E963" s="28">
        <v>1</v>
      </c>
      <c r="F963" s="30">
        <v>30</v>
      </c>
      <c r="G963" s="25">
        <v>0</v>
      </c>
      <c r="H963" s="27">
        <v>225</v>
      </c>
      <c r="I963" s="27" t="e">
        <f>_xlfn.XLOOKUP($B963,[1]Q3!$B:$B,[1]Q3!$L:$L)</f>
        <v>#N/A</v>
      </c>
      <c r="J963" s="27" t="e">
        <f t="shared" ref="J963:J1026" si="30">IF($N$1=D963,"NEW",IF(OR(ISTEXT(I963),I963="-"),"-",I963-H963))</f>
        <v>#N/A</v>
      </c>
      <c r="K963" s="27">
        <f t="shared" ref="K963:K1026" si="31">IF(ISERROR(I963),H963,IF(OR(J963="-",J963=0),H963,IF(ISNUMBER(L963),I963/L963,I963)))</f>
        <v>225</v>
      </c>
      <c r="L963" s="22" t="e">
        <f>IF(VLOOKUP($B963,[1]Q3!$B:$J,8,FALSE)="Sys Lim",_xlfn.LET(_xlpm.x,_xlfn.XLOOKUP($B963,[1]Q3!$B:$B,[1]Q3!$J:$J),IF(_xlpm.x="","",_xlpm.x)),"")</f>
        <v>#N/A</v>
      </c>
    </row>
    <row r="964" spans="1:12" ht="13.8" x14ac:dyDescent="0.3">
      <c r="A964" s="38" t="s">
        <v>2083</v>
      </c>
      <c r="B964" s="28">
        <v>90626</v>
      </c>
      <c r="C964" s="29" t="s">
        <v>1108</v>
      </c>
      <c r="D964" s="21">
        <v>44378</v>
      </c>
      <c r="E964" s="28" t="s">
        <v>2</v>
      </c>
      <c r="F964" s="30">
        <v>30</v>
      </c>
      <c r="G964" s="25">
        <v>0</v>
      </c>
      <c r="H964" s="27">
        <v>319.10000000000002</v>
      </c>
      <c r="I964" s="27">
        <f>_xlfn.XLOOKUP($B964,[1]Q3!$B:$B,[1]Q3!$L:$L)</f>
        <v>319.10000000000002</v>
      </c>
      <c r="J964" s="27">
        <f t="shared" si="30"/>
        <v>0</v>
      </c>
      <c r="K964" s="27">
        <f t="shared" si="31"/>
        <v>319.10000000000002</v>
      </c>
      <c r="L964" s="22" t="str">
        <f>IF(VLOOKUP($B964,[1]Q3!$B:$J,8,FALSE)="Sys Lim",_xlfn.LET(_xlpm.x,_xlfn.XLOOKUP($B964,[1]Q3!$B:$B,[1]Q3!$J:$J),IF(_xlpm.x="","",_xlpm.x)),"")</f>
        <v/>
      </c>
    </row>
    <row r="965" spans="1:12" ht="13.8" x14ac:dyDescent="0.3">
      <c r="A965" s="38" t="s">
        <v>2083</v>
      </c>
      <c r="B965" s="28">
        <v>90627</v>
      </c>
      <c r="C965" s="29" t="s">
        <v>1109</v>
      </c>
      <c r="D965" s="21">
        <v>44378</v>
      </c>
      <c r="E965" s="28" t="s">
        <v>2</v>
      </c>
      <c r="F965" s="30">
        <v>30</v>
      </c>
      <c r="G965" s="25">
        <v>0</v>
      </c>
      <c r="H965" s="27">
        <v>319.10000000000002</v>
      </c>
      <c r="I965" s="27">
        <f>_xlfn.XLOOKUP($B965,[1]Q3!$B:$B,[1]Q3!$L:$L)</f>
        <v>319.10000000000002</v>
      </c>
      <c r="J965" s="27">
        <f t="shared" si="30"/>
        <v>0</v>
      </c>
      <c r="K965" s="27">
        <f t="shared" si="31"/>
        <v>319.10000000000002</v>
      </c>
      <c r="L965" s="22" t="str">
        <f>IF(VLOOKUP($B965,[1]Q3!$B:$J,8,FALSE)="Sys Lim",_xlfn.LET(_xlpm.x,_xlfn.XLOOKUP($B965,[1]Q3!$B:$B,[1]Q3!$J:$J),IF(_xlpm.x="","",_xlpm.x)),"")</f>
        <v/>
      </c>
    </row>
    <row r="966" spans="1:12" ht="13.8" x14ac:dyDescent="0.3">
      <c r="A966" s="38" t="s">
        <v>2083</v>
      </c>
      <c r="B966" s="28">
        <v>90632</v>
      </c>
      <c r="C966" s="29" t="s">
        <v>1110</v>
      </c>
      <c r="D966" s="21">
        <v>36161</v>
      </c>
      <c r="E966" s="28" t="s">
        <v>2</v>
      </c>
      <c r="F966" s="30">
        <v>30</v>
      </c>
      <c r="G966" s="25">
        <v>0</v>
      </c>
      <c r="H966" s="27">
        <v>73.73</v>
      </c>
      <c r="I966" s="27">
        <f>_xlfn.XLOOKUP($B966,[1]Q3!$B:$B,[1]Q3!$L:$L)</f>
        <v>75.739999999999995</v>
      </c>
      <c r="J966" s="27">
        <f t="shared" si="30"/>
        <v>2.0099999999999909</v>
      </c>
      <c r="K966" s="27">
        <f t="shared" si="31"/>
        <v>75.739999999999995</v>
      </c>
      <c r="L966" s="22" t="str">
        <f>IF(VLOOKUP($B966,[1]Q3!$B:$J,8,FALSE)="Sys Lim",_xlfn.LET(_xlpm.x,_xlfn.XLOOKUP($B966,[1]Q3!$B:$B,[1]Q3!$J:$J),IF(_xlpm.x="","",_xlpm.x)),"")</f>
        <v/>
      </c>
    </row>
    <row r="967" spans="1:12" ht="13.8" x14ac:dyDescent="0.3">
      <c r="A967" s="38" t="s">
        <v>2083</v>
      </c>
      <c r="B967" s="28">
        <v>90633</v>
      </c>
      <c r="C967" s="29" t="s">
        <v>1111</v>
      </c>
      <c r="D967" s="21">
        <v>36161</v>
      </c>
      <c r="E967" s="28" t="s">
        <v>2</v>
      </c>
      <c r="F967" s="30">
        <v>30</v>
      </c>
      <c r="G967" s="25">
        <v>0</v>
      </c>
      <c r="H967" s="27">
        <v>39.44</v>
      </c>
      <c r="I967" s="27">
        <f>_xlfn.XLOOKUP($B967,[1]Q3!$B:$B,[1]Q3!$L:$L)</f>
        <v>39.44</v>
      </c>
      <c r="J967" s="27">
        <f t="shared" si="30"/>
        <v>0</v>
      </c>
      <c r="K967" s="27">
        <f t="shared" si="31"/>
        <v>39.44</v>
      </c>
      <c r="L967" s="22" t="str">
        <f>IF(VLOOKUP($B967,[1]Q3!$B:$J,8,FALSE)="Sys Lim",_xlfn.LET(_xlpm.x,_xlfn.XLOOKUP($B967,[1]Q3!$B:$B,[1]Q3!$J:$J),IF(_xlpm.x="","",_xlpm.x)),"")</f>
        <v/>
      </c>
    </row>
    <row r="968" spans="1:12" ht="13.8" x14ac:dyDescent="0.3">
      <c r="A968" s="38" t="s">
        <v>2083</v>
      </c>
      <c r="B968" s="25">
        <v>90636</v>
      </c>
      <c r="C968" s="22" t="s">
        <v>1112</v>
      </c>
      <c r="D968" s="21">
        <v>36161</v>
      </c>
      <c r="E968" s="25" t="s">
        <v>2</v>
      </c>
      <c r="F968" s="26">
        <v>30</v>
      </c>
      <c r="G968" s="25">
        <v>0</v>
      </c>
      <c r="H968" s="27">
        <v>140.1</v>
      </c>
      <c r="I968" s="27">
        <f>_xlfn.XLOOKUP($B968,[1]Q3!$B:$B,[1]Q3!$L:$L)</f>
        <v>140.1</v>
      </c>
      <c r="J968" s="27">
        <f t="shared" si="30"/>
        <v>0</v>
      </c>
      <c r="K968" s="27">
        <f t="shared" si="31"/>
        <v>140.1</v>
      </c>
      <c r="L968" s="22" t="str">
        <f>IF(VLOOKUP($B968,[1]Q3!$B:$J,8,FALSE)="Sys Lim",_xlfn.LET(_xlpm.x,_xlfn.XLOOKUP($B968,[1]Q3!$B:$B,[1]Q3!$J:$J),IF(_xlpm.x="","",_xlpm.x)),"")</f>
        <v/>
      </c>
    </row>
    <row r="969" spans="1:12" ht="27.6" x14ac:dyDescent="0.3">
      <c r="A969" s="38" t="s">
        <v>2084</v>
      </c>
      <c r="B969" s="25">
        <v>90644</v>
      </c>
      <c r="C969" s="22" t="s">
        <v>1113</v>
      </c>
      <c r="D969" s="21">
        <v>40179</v>
      </c>
      <c r="E969" s="25" t="s">
        <v>2</v>
      </c>
      <c r="F969" s="26">
        <v>30</v>
      </c>
      <c r="G969" s="25">
        <v>0</v>
      </c>
      <c r="H969" s="27">
        <v>23.21</v>
      </c>
      <c r="I969" s="27" t="e">
        <f>_xlfn.XLOOKUP($B969,[1]Q3!$B:$B,[1]Q3!$L:$L)</f>
        <v>#N/A</v>
      </c>
      <c r="J969" s="27" t="e">
        <f t="shared" si="30"/>
        <v>#N/A</v>
      </c>
      <c r="K969" s="27">
        <f t="shared" si="31"/>
        <v>23.21</v>
      </c>
      <c r="L969" s="22" t="e">
        <f>IF(VLOOKUP($B969,[1]Q3!$B:$J,8,FALSE)="Sys Lim",_xlfn.LET(_xlpm.x,_xlfn.XLOOKUP($B969,[1]Q3!$B:$B,[1]Q3!$J:$J),IF(_xlpm.x="","",_xlpm.x)),"")</f>
        <v>#N/A</v>
      </c>
    </row>
    <row r="970" spans="1:12" ht="13.8" x14ac:dyDescent="0.3">
      <c r="A970" s="38" t="s">
        <v>2083</v>
      </c>
      <c r="B970" s="25">
        <v>90647</v>
      </c>
      <c r="C970" s="22" t="s">
        <v>1114</v>
      </c>
      <c r="D970" s="21">
        <v>36161</v>
      </c>
      <c r="E970" s="25" t="s">
        <v>2</v>
      </c>
      <c r="F970" s="26">
        <v>30</v>
      </c>
      <c r="G970" s="25">
        <v>0</v>
      </c>
      <c r="H970" s="27">
        <v>30.72</v>
      </c>
      <c r="I970" s="27">
        <f>_xlfn.XLOOKUP($B970,[1]Q3!$B:$B,[1]Q3!$L:$L)</f>
        <v>30.72</v>
      </c>
      <c r="J970" s="27">
        <f t="shared" si="30"/>
        <v>0</v>
      </c>
      <c r="K970" s="27">
        <f t="shared" si="31"/>
        <v>30.72</v>
      </c>
      <c r="L970" s="22" t="str">
        <f>IF(VLOOKUP($B970,[1]Q3!$B:$J,8,FALSE)="Sys Lim",_xlfn.LET(_xlpm.x,_xlfn.XLOOKUP($B970,[1]Q3!$B:$B,[1]Q3!$J:$J),IF(_xlpm.x="","",_xlpm.x)),"")</f>
        <v/>
      </c>
    </row>
    <row r="971" spans="1:12" ht="13.8" x14ac:dyDescent="0.3">
      <c r="A971" s="38" t="s">
        <v>2083</v>
      </c>
      <c r="B971" s="25">
        <v>90648</v>
      </c>
      <c r="C971" s="22" t="s">
        <v>1115</v>
      </c>
      <c r="D971" s="21">
        <v>36161</v>
      </c>
      <c r="E971" s="25" t="s">
        <v>2</v>
      </c>
      <c r="F971" s="26">
        <v>30</v>
      </c>
      <c r="G971" s="25">
        <v>0</v>
      </c>
      <c r="H971" s="27">
        <v>13.06</v>
      </c>
      <c r="I971" s="27">
        <f>_xlfn.XLOOKUP($B971,[1]Q3!$B:$B,[1]Q3!$L:$L)</f>
        <v>13.05</v>
      </c>
      <c r="J971" s="27">
        <f t="shared" si="30"/>
        <v>-9.9999999999997868E-3</v>
      </c>
      <c r="K971" s="27">
        <f t="shared" si="31"/>
        <v>13.05</v>
      </c>
      <c r="L971" s="22" t="str">
        <f>IF(VLOOKUP($B971,[1]Q3!$B:$J,8,FALSE)="Sys Lim",_xlfn.LET(_xlpm.x,_xlfn.XLOOKUP($B971,[1]Q3!$B:$B,[1]Q3!$J:$J),IF(_xlpm.x="","",_xlpm.x)),"")</f>
        <v/>
      </c>
    </row>
    <row r="972" spans="1:12" ht="27.6" x14ac:dyDescent="0.3">
      <c r="A972" s="38" t="s">
        <v>2084</v>
      </c>
      <c r="B972" s="25">
        <v>90649</v>
      </c>
      <c r="C972" s="22" t="s">
        <v>1116</v>
      </c>
      <c r="D972" s="21">
        <v>38718</v>
      </c>
      <c r="E972" s="25" t="s">
        <v>2</v>
      </c>
      <c r="F972" s="26">
        <v>30</v>
      </c>
      <c r="G972" s="25">
        <v>0</v>
      </c>
      <c r="H972" s="27">
        <v>160.26</v>
      </c>
      <c r="I972" s="27" t="e">
        <f>_xlfn.XLOOKUP($B972,[1]Q3!$B:$B,[1]Q3!$L:$L)</f>
        <v>#N/A</v>
      </c>
      <c r="J972" s="27" t="e">
        <f t="shared" si="30"/>
        <v>#N/A</v>
      </c>
      <c r="K972" s="27">
        <f t="shared" si="31"/>
        <v>160.26</v>
      </c>
      <c r="L972" s="22" t="e">
        <f>IF(VLOOKUP($B972,[1]Q3!$B:$J,8,FALSE)="Sys Lim",_xlfn.LET(_xlpm.x,_xlfn.XLOOKUP($B972,[1]Q3!$B:$B,[1]Q3!$J:$J),IF(_xlpm.x="","",_xlpm.x)),"")</f>
        <v>#N/A</v>
      </c>
    </row>
    <row r="973" spans="1:12" ht="27.6" x14ac:dyDescent="0.3">
      <c r="A973" s="38" t="s">
        <v>2084</v>
      </c>
      <c r="B973" s="25">
        <v>90650</v>
      </c>
      <c r="C973" s="22" t="s">
        <v>1117</v>
      </c>
      <c r="D973" s="21">
        <v>39448</v>
      </c>
      <c r="E973" s="25" t="s">
        <v>2</v>
      </c>
      <c r="F973" s="26">
        <v>30</v>
      </c>
      <c r="G973" s="25">
        <v>0</v>
      </c>
      <c r="H973" s="27">
        <v>128.13</v>
      </c>
      <c r="I973" s="27" t="e">
        <f>_xlfn.XLOOKUP($B973,[1]Q3!$B:$B,[1]Q3!$L:$L)</f>
        <v>#N/A</v>
      </c>
      <c r="J973" s="27" t="e">
        <f t="shared" si="30"/>
        <v>#N/A</v>
      </c>
      <c r="K973" s="27">
        <f t="shared" si="31"/>
        <v>128.13</v>
      </c>
      <c r="L973" s="22" t="e">
        <f>IF(VLOOKUP($B973,[1]Q3!$B:$J,8,FALSE)="Sys Lim",_xlfn.LET(_xlpm.x,_xlfn.XLOOKUP($B973,[1]Q3!$B:$B,[1]Q3!$J:$J),IF(_xlpm.x="","",_xlpm.x)),"")</f>
        <v>#N/A</v>
      </c>
    </row>
    <row r="974" spans="1:12" ht="13.8" x14ac:dyDescent="0.3">
      <c r="A974" s="38" t="s">
        <v>2083</v>
      </c>
      <c r="B974" s="25">
        <v>90651</v>
      </c>
      <c r="C974" s="22" t="s">
        <v>1118</v>
      </c>
      <c r="D974" s="21">
        <v>42005</v>
      </c>
      <c r="E974" s="25" t="s">
        <v>2</v>
      </c>
      <c r="F974" s="26">
        <v>30</v>
      </c>
      <c r="G974" s="25">
        <v>0</v>
      </c>
      <c r="H974" s="27">
        <v>328.34</v>
      </c>
      <c r="I974" s="27">
        <f>_xlfn.XLOOKUP($B974,[1]Q3!$B:$B,[1]Q3!$L:$L)</f>
        <v>328.34</v>
      </c>
      <c r="J974" s="27">
        <f t="shared" si="30"/>
        <v>0</v>
      </c>
      <c r="K974" s="27">
        <f t="shared" si="31"/>
        <v>328.34</v>
      </c>
      <c r="L974" s="22" t="str">
        <f>IF(VLOOKUP($B974,[1]Q3!$B:$J,8,FALSE)="Sys Lim",_xlfn.LET(_xlpm.x,_xlfn.XLOOKUP($B974,[1]Q3!$B:$B,[1]Q3!$J:$J),IF(_xlpm.x="","",_xlpm.x)),"")</f>
        <v/>
      </c>
    </row>
    <row r="975" spans="1:12" ht="27.6" x14ac:dyDescent="0.3">
      <c r="A975" s="38" t="s">
        <v>2084</v>
      </c>
      <c r="B975" s="25">
        <v>90670</v>
      </c>
      <c r="C975" s="22" t="s">
        <v>1126</v>
      </c>
      <c r="D975" s="21">
        <v>39995</v>
      </c>
      <c r="E975" s="25" t="s">
        <v>2</v>
      </c>
      <c r="F975" s="26">
        <v>30</v>
      </c>
      <c r="G975" s="25">
        <v>0</v>
      </c>
      <c r="H975" s="27">
        <v>226.08</v>
      </c>
      <c r="I975" s="27" t="e">
        <f>_xlfn.XLOOKUP($B975,[1]Q3!$B:$B,[1]Q3!$L:$L)</f>
        <v>#N/A</v>
      </c>
      <c r="J975" s="27" t="e">
        <f t="shared" si="30"/>
        <v>#N/A</v>
      </c>
      <c r="K975" s="27">
        <f t="shared" si="31"/>
        <v>226.08</v>
      </c>
      <c r="L975" s="22" t="e">
        <f>IF(VLOOKUP($B975,[1]Q3!$B:$J,8,FALSE)="Sys Lim",_xlfn.LET(_xlpm.x,_xlfn.XLOOKUP($B975,[1]Q3!$B:$B,[1]Q3!$J:$J),IF(_xlpm.x="","",_xlpm.x)),"")</f>
        <v>#N/A</v>
      </c>
    </row>
    <row r="976" spans="1:12" ht="13.8" x14ac:dyDescent="0.3">
      <c r="A976" s="38" t="s">
        <v>2083</v>
      </c>
      <c r="B976" s="25">
        <v>90671</v>
      </c>
      <c r="C976" s="22" t="s">
        <v>1127</v>
      </c>
      <c r="D976" s="21">
        <v>44378</v>
      </c>
      <c r="E976" s="25" t="s">
        <v>2</v>
      </c>
      <c r="F976" s="26">
        <v>30</v>
      </c>
      <c r="G976" s="25">
        <v>0</v>
      </c>
      <c r="H976" s="27">
        <v>269.31</v>
      </c>
      <c r="I976" s="27">
        <f>_xlfn.XLOOKUP($B976,[1]Q3!$B:$B,[1]Q3!$L:$L)</f>
        <v>269.31</v>
      </c>
      <c r="J976" s="27">
        <f t="shared" si="30"/>
        <v>0</v>
      </c>
      <c r="K976" s="27">
        <f t="shared" si="31"/>
        <v>269.31</v>
      </c>
      <c r="L976" s="22" t="str">
        <f>IF(VLOOKUP($B976,[1]Q3!$B:$J,8,FALSE)="Sys Lim",_xlfn.LET(_xlpm.x,_xlfn.XLOOKUP($B976,[1]Q3!$B:$B,[1]Q3!$J:$J),IF(_xlpm.x="","",_xlpm.x)),"")</f>
        <v/>
      </c>
    </row>
    <row r="977" spans="1:12" ht="13.8" x14ac:dyDescent="0.3">
      <c r="A977" s="38" t="s">
        <v>2083</v>
      </c>
      <c r="B977" s="25">
        <v>90675</v>
      </c>
      <c r="C977" s="22" t="s">
        <v>1131</v>
      </c>
      <c r="D977" s="21">
        <v>36161</v>
      </c>
      <c r="E977" s="25" t="s">
        <v>2</v>
      </c>
      <c r="F977" s="26">
        <v>30</v>
      </c>
      <c r="G977" s="25">
        <v>0</v>
      </c>
      <c r="H977" s="27">
        <v>315.22000000000003</v>
      </c>
      <c r="I977" s="27">
        <f>_xlfn.XLOOKUP($B977,[1]Q3!$B:$B,[1]Q3!$L:$L)</f>
        <v>331.98</v>
      </c>
      <c r="J977" s="27">
        <f t="shared" si="30"/>
        <v>16.759999999999991</v>
      </c>
      <c r="K977" s="27">
        <f t="shared" si="31"/>
        <v>331.98</v>
      </c>
      <c r="L977" s="22" t="str">
        <f>IF(VLOOKUP($B977,[1]Q3!$B:$J,8,FALSE)="Sys Lim",_xlfn.LET(_xlpm.x,_xlfn.XLOOKUP($B977,[1]Q3!$B:$B,[1]Q3!$J:$J),IF(_xlpm.x="","",_xlpm.x)),"")</f>
        <v/>
      </c>
    </row>
    <row r="978" spans="1:12" ht="13.8" x14ac:dyDescent="0.3">
      <c r="A978" s="38" t="s">
        <v>2083</v>
      </c>
      <c r="B978" s="25">
        <v>90677</v>
      </c>
      <c r="C978" s="22" t="s">
        <v>1132</v>
      </c>
      <c r="D978" s="21">
        <v>44378</v>
      </c>
      <c r="E978" s="25" t="s">
        <v>2</v>
      </c>
      <c r="F978" s="26">
        <v>30</v>
      </c>
      <c r="G978" s="25">
        <v>0</v>
      </c>
      <c r="H978" s="27">
        <v>312.89999999999998</v>
      </c>
      <c r="I978" s="27">
        <f>_xlfn.XLOOKUP($B978,[1]Q3!$B:$B,[1]Q3!$L:$L)</f>
        <v>341</v>
      </c>
      <c r="J978" s="27">
        <f t="shared" si="30"/>
        <v>28.100000000000023</v>
      </c>
      <c r="K978" s="27">
        <f t="shared" si="31"/>
        <v>341</v>
      </c>
      <c r="L978" s="22" t="str">
        <f>IF(VLOOKUP($B978,[1]Q3!$B:$J,8,FALSE)="Sys Lim",_xlfn.LET(_xlpm.x,_xlfn.XLOOKUP($B978,[1]Q3!$B:$B,[1]Q3!$J:$J),IF(_xlpm.x="","",_xlpm.x)),"")</f>
        <v/>
      </c>
    </row>
    <row r="979" spans="1:12" ht="13.8" x14ac:dyDescent="0.3">
      <c r="A979" s="38" t="s">
        <v>2083</v>
      </c>
      <c r="B979" s="25">
        <v>90678</v>
      </c>
      <c r="C979" s="22" t="s">
        <v>1699</v>
      </c>
      <c r="D979" s="21">
        <v>44927</v>
      </c>
      <c r="E979" s="25" t="s">
        <v>2</v>
      </c>
      <c r="F979" s="26">
        <v>30</v>
      </c>
      <c r="G979" s="25" t="s">
        <v>2077</v>
      </c>
      <c r="H979" s="27">
        <v>314.61</v>
      </c>
      <c r="I979" s="27">
        <f>_xlfn.XLOOKUP($B979,[1]Q3!$B:$B,[1]Q3!$L:$L)</f>
        <v>315.72000000000003</v>
      </c>
      <c r="J979" s="27">
        <f t="shared" si="30"/>
        <v>1.1100000000000136</v>
      </c>
      <c r="K979" s="27">
        <f t="shared" si="31"/>
        <v>315.72000000000003</v>
      </c>
      <c r="L979" s="22" t="str">
        <f>IF(VLOOKUP($B979,[1]Q3!$B:$J,8,FALSE)="Sys Lim",_xlfn.LET(_xlpm.x,_xlfn.XLOOKUP($B979,[1]Q3!$B:$B,[1]Q3!$J:$J),IF(_xlpm.x="","",_xlpm.x)),"")</f>
        <v/>
      </c>
    </row>
    <row r="980" spans="1:12" ht="13.8" x14ac:dyDescent="0.3">
      <c r="A980" s="38" t="s">
        <v>2083</v>
      </c>
      <c r="B980" s="25">
        <v>90679</v>
      </c>
      <c r="C980" s="22" t="s">
        <v>1188</v>
      </c>
      <c r="D980" s="21">
        <v>45049</v>
      </c>
      <c r="E980" s="25" t="s">
        <v>2</v>
      </c>
      <c r="F980" s="26">
        <v>30</v>
      </c>
      <c r="G980" s="25">
        <v>0</v>
      </c>
      <c r="H980" s="27">
        <v>321.05</v>
      </c>
      <c r="I980" s="27">
        <f>_xlfn.XLOOKUP($B980,[1]Q3!$B:$B,[1]Q3!$L:$L)</f>
        <v>321.05</v>
      </c>
      <c r="J980" s="27">
        <f t="shared" si="30"/>
        <v>0</v>
      </c>
      <c r="K980" s="27">
        <f t="shared" si="31"/>
        <v>321.05</v>
      </c>
      <c r="L980" s="22" t="str">
        <f>IF(VLOOKUP($B980,[1]Q3!$B:$J,8,FALSE)="Sys Lim",_xlfn.LET(_xlpm.x,_xlfn.XLOOKUP($B980,[1]Q3!$B:$B,[1]Q3!$J:$J),IF(_xlpm.x="","",_xlpm.x)),"")</f>
        <v/>
      </c>
    </row>
    <row r="981" spans="1:12" ht="13.8" x14ac:dyDescent="0.3">
      <c r="A981" s="38" t="s">
        <v>2083</v>
      </c>
      <c r="B981" s="25">
        <v>90680</v>
      </c>
      <c r="C981" s="22" t="s">
        <v>1133</v>
      </c>
      <c r="D981" s="21">
        <v>36161</v>
      </c>
      <c r="E981" s="25">
        <v>1</v>
      </c>
      <c r="F981" s="26">
        <v>30</v>
      </c>
      <c r="G981" s="25">
        <v>0</v>
      </c>
      <c r="H981" s="27">
        <v>101.99</v>
      </c>
      <c r="I981" s="27">
        <f>_xlfn.XLOOKUP($B981,[1]Q3!$B:$B,[1]Q3!$L:$L)</f>
        <v>101.99</v>
      </c>
      <c r="J981" s="27">
        <f t="shared" si="30"/>
        <v>0</v>
      </c>
      <c r="K981" s="27">
        <f t="shared" si="31"/>
        <v>101.99</v>
      </c>
      <c r="L981" s="22" t="str">
        <f>IF(VLOOKUP($B981,[1]Q3!$B:$J,8,FALSE)="Sys Lim",_xlfn.LET(_xlpm.x,_xlfn.XLOOKUP($B981,[1]Q3!$B:$B,[1]Q3!$J:$J),IF(_xlpm.x="","",_xlpm.x)),"")</f>
        <v/>
      </c>
    </row>
    <row r="982" spans="1:12" ht="13.8" x14ac:dyDescent="0.3">
      <c r="A982" s="38" t="s">
        <v>2083</v>
      </c>
      <c r="B982" s="25">
        <v>90681</v>
      </c>
      <c r="C982" s="22" t="s">
        <v>1134</v>
      </c>
      <c r="D982" s="21">
        <v>39448</v>
      </c>
      <c r="E982" s="25">
        <v>1</v>
      </c>
      <c r="F982" s="26">
        <v>30</v>
      </c>
      <c r="G982" s="25">
        <v>0</v>
      </c>
      <c r="H982" s="27">
        <v>103.36</v>
      </c>
      <c r="I982" s="27">
        <f>_xlfn.XLOOKUP($B982,[1]Q3!$B:$B,[1]Q3!$L:$L)</f>
        <v>103.36</v>
      </c>
      <c r="J982" s="27">
        <f t="shared" si="30"/>
        <v>0</v>
      </c>
      <c r="K982" s="27">
        <f t="shared" si="31"/>
        <v>103.36</v>
      </c>
      <c r="L982" s="22" t="str">
        <f>IF(VLOOKUP($B982,[1]Q3!$B:$J,8,FALSE)="Sys Lim",_xlfn.LET(_xlpm.x,_xlfn.XLOOKUP($B982,[1]Q3!$B:$B,[1]Q3!$J:$J),IF(_xlpm.x="","",_xlpm.x)),"")</f>
        <v/>
      </c>
    </row>
    <row r="983" spans="1:12" ht="13.8" x14ac:dyDescent="0.3">
      <c r="A983" s="38" t="s">
        <v>2083</v>
      </c>
      <c r="B983" s="25">
        <v>90683</v>
      </c>
      <c r="C983" s="22" t="s">
        <v>1700</v>
      </c>
      <c r="D983" s="21">
        <v>45108</v>
      </c>
      <c r="E983" s="25" t="s">
        <v>2</v>
      </c>
      <c r="F983" s="26">
        <v>30</v>
      </c>
      <c r="G983" s="25">
        <v>0</v>
      </c>
      <c r="H983" s="27">
        <v>319</v>
      </c>
      <c r="I983" s="27">
        <f>_xlfn.XLOOKUP($B983,[1]Q3!$B:$B,[1]Q3!$L:$L)</f>
        <v>319</v>
      </c>
      <c r="J983" s="27">
        <f t="shared" si="30"/>
        <v>0</v>
      </c>
      <c r="K983" s="27">
        <f t="shared" si="31"/>
        <v>319</v>
      </c>
      <c r="L983" s="22" t="str">
        <f>IF(VLOOKUP($B983,[1]Q3!$B:$J,8,FALSE)="Sys Lim",_xlfn.LET(_xlpm.x,_xlfn.XLOOKUP($B983,[1]Q3!$B:$B,[1]Q3!$J:$J),IF(_xlpm.x="","",_xlpm.x)),"")</f>
        <v/>
      </c>
    </row>
    <row r="984" spans="1:12" ht="13.8" x14ac:dyDescent="0.3">
      <c r="A984" s="38" t="s">
        <v>2083</v>
      </c>
      <c r="B984" s="25">
        <v>90684</v>
      </c>
      <c r="C984" s="22" t="s">
        <v>1430</v>
      </c>
      <c r="D984" s="21">
        <v>45460</v>
      </c>
      <c r="E984" s="25" t="s">
        <v>2</v>
      </c>
      <c r="F984" s="26">
        <v>30</v>
      </c>
      <c r="G984" s="25">
        <v>0</v>
      </c>
      <c r="H984" s="27">
        <v>344.25</v>
      </c>
      <c r="I984" s="27">
        <f>_xlfn.XLOOKUP($B984,[1]Q3!$B:$B,[1]Q3!$L:$L)</f>
        <v>344.25</v>
      </c>
      <c r="J984" s="27">
        <f t="shared" si="30"/>
        <v>0</v>
      </c>
      <c r="K984" s="27">
        <f t="shared" si="31"/>
        <v>344.25</v>
      </c>
      <c r="L984" s="22" t="str">
        <f>IF(VLOOKUP($B984,[1]Q3!$B:$J,8,FALSE)="Sys Lim",_xlfn.LET(_xlpm.x,_xlfn.XLOOKUP($B984,[1]Q3!$B:$B,[1]Q3!$J:$J),IF(_xlpm.x="","",_xlpm.x)),"")</f>
        <v/>
      </c>
    </row>
    <row r="985" spans="1:12" ht="13.8" x14ac:dyDescent="0.3">
      <c r="A985" s="38" t="s">
        <v>2083</v>
      </c>
      <c r="B985" s="25">
        <v>90690</v>
      </c>
      <c r="C985" s="22" t="s">
        <v>3</v>
      </c>
      <c r="D985" s="21">
        <v>36161</v>
      </c>
      <c r="E985" s="25">
        <v>1</v>
      </c>
      <c r="F985" s="26">
        <v>30</v>
      </c>
      <c r="G985" s="25">
        <v>0</v>
      </c>
      <c r="H985" s="27">
        <v>117.28</v>
      </c>
      <c r="I985" s="27">
        <f>_xlfn.XLOOKUP($B985,[1]Q3!$B:$B,[1]Q3!$L:$L)</f>
        <v>123.14</v>
      </c>
      <c r="J985" s="27">
        <f t="shared" si="30"/>
        <v>5.8599999999999994</v>
      </c>
      <c r="K985" s="27">
        <f t="shared" si="31"/>
        <v>123.14</v>
      </c>
      <c r="L985" s="22" t="str">
        <f>IF(VLOOKUP($B985,[1]Q3!$B:$J,8,FALSE)="Sys Lim",_xlfn.LET(_xlpm.x,_xlfn.XLOOKUP($B985,[1]Q3!$B:$B,[1]Q3!$J:$J),IF(_xlpm.x="","",_xlpm.x)),"")</f>
        <v/>
      </c>
    </row>
    <row r="986" spans="1:12" ht="13.8" x14ac:dyDescent="0.3">
      <c r="A986" s="38" t="s">
        <v>2083</v>
      </c>
      <c r="B986" s="25">
        <v>90691</v>
      </c>
      <c r="C986" s="22" t="s">
        <v>1141</v>
      </c>
      <c r="D986" s="21">
        <v>36161</v>
      </c>
      <c r="E986" s="25" t="s">
        <v>2</v>
      </c>
      <c r="F986" s="26">
        <v>30</v>
      </c>
      <c r="G986" s="25">
        <v>0</v>
      </c>
      <c r="H986" s="27">
        <v>149.06</v>
      </c>
      <c r="I986" s="27">
        <f>_xlfn.XLOOKUP($B986,[1]Q3!$B:$B,[1]Q3!$L:$L)</f>
        <v>161.6</v>
      </c>
      <c r="J986" s="27">
        <f t="shared" si="30"/>
        <v>12.539999999999992</v>
      </c>
      <c r="K986" s="27">
        <f t="shared" si="31"/>
        <v>161.6</v>
      </c>
      <c r="L986" s="22" t="str">
        <f>IF(VLOOKUP($B986,[1]Q3!$B:$J,8,FALSE)="Sys Lim",_xlfn.LET(_xlpm.x,_xlfn.XLOOKUP($B986,[1]Q3!$B:$B,[1]Q3!$J:$J),IF(_xlpm.x="","",_xlpm.x)),"")</f>
        <v/>
      </c>
    </row>
    <row r="987" spans="1:12" ht="13.8" x14ac:dyDescent="0.3">
      <c r="A987" s="38" t="s">
        <v>2083</v>
      </c>
      <c r="B987" s="25">
        <v>90696</v>
      </c>
      <c r="C987" s="22" t="s">
        <v>1143</v>
      </c>
      <c r="D987" s="21">
        <v>39448</v>
      </c>
      <c r="E987" s="25" t="s">
        <v>2</v>
      </c>
      <c r="F987" s="26">
        <v>30</v>
      </c>
      <c r="G987" s="25">
        <v>0</v>
      </c>
      <c r="H987" s="27">
        <v>62.92</v>
      </c>
      <c r="I987" s="27">
        <f>_xlfn.XLOOKUP($B987,[1]Q3!$B:$B,[1]Q3!$L:$L)</f>
        <v>62.96</v>
      </c>
      <c r="J987" s="27">
        <f t="shared" si="30"/>
        <v>3.9999999999999147E-2</v>
      </c>
      <c r="K987" s="27">
        <f t="shared" si="31"/>
        <v>62.96</v>
      </c>
      <c r="L987" s="22" t="str">
        <f>IF(VLOOKUP($B987,[1]Q3!$B:$J,8,FALSE)="Sys Lim",_xlfn.LET(_xlpm.x,_xlfn.XLOOKUP($B987,[1]Q3!$B:$B,[1]Q3!$J:$J),IF(_xlpm.x="","",_xlpm.x)),"")</f>
        <v/>
      </c>
    </row>
    <row r="988" spans="1:12" ht="13.8" x14ac:dyDescent="0.3">
      <c r="A988" s="38" t="s">
        <v>2083</v>
      </c>
      <c r="B988" s="25">
        <v>90697</v>
      </c>
      <c r="C988" s="22" t="s">
        <v>1144</v>
      </c>
      <c r="D988" s="21">
        <v>43831</v>
      </c>
      <c r="E988" s="25" t="s">
        <v>2</v>
      </c>
      <c r="F988" s="26">
        <v>30</v>
      </c>
      <c r="G988" s="25">
        <v>0</v>
      </c>
      <c r="H988" s="27">
        <v>162.86000000000001</v>
      </c>
      <c r="I988" s="27">
        <f>_xlfn.XLOOKUP($B988,[1]Q3!$B:$B,[1]Q3!$L:$L)</f>
        <v>162.86000000000001</v>
      </c>
      <c r="J988" s="27">
        <f t="shared" si="30"/>
        <v>0</v>
      </c>
      <c r="K988" s="27">
        <f t="shared" si="31"/>
        <v>162.86000000000001</v>
      </c>
      <c r="L988" s="22" t="str">
        <f>IF(VLOOKUP($B988,[1]Q3!$B:$J,8,FALSE)="Sys Lim",_xlfn.LET(_xlpm.x,_xlfn.XLOOKUP($B988,[1]Q3!$B:$B,[1]Q3!$J:$J),IF(_xlpm.x="","",_xlpm.x)),"")</f>
        <v/>
      </c>
    </row>
    <row r="989" spans="1:12" ht="13.8" x14ac:dyDescent="0.3">
      <c r="A989" s="38" t="s">
        <v>2083</v>
      </c>
      <c r="B989" s="25">
        <v>90698</v>
      </c>
      <c r="C989" s="22" t="s">
        <v>1145</v>
      </c>
      <c r="D989" s="21">
        <v>37987</v>
      </c>
      <c r="E989" s="25" t="s">
        <v>2</v>
      </c>
      <c r="F989" s="26">
        <v>30</v>
      </c>
      <c r="G989" s="25">
        <v>0</v>
      </c>
      <c r="H989" s="27">
        <v>126.78</v>
      </c>
      <c r="I989" s="27">
        <f>_xlfn.XLOOKUP($B989,[1]Q3!$B:$B,[1]Q3!$L:$L)</f>
        <v>126.78</v>
      </c>
      <c r="J989" s="27">
        <f t="shared" si="30"/>
        <v>0</v>
      </c>
      <c r="K989" s="27">
        <f t="shared" si="31"/>
        <v>126.78</v>
      </c>
      <c r="L989" s="22" t="str">
        <f>IF(VLOOKUP($B989,[1]Q3!$B:$J,8,FALSE)="Sys Lim",_xlfn.LET(_xlpm.x,_xlfn.XLOOKUP($B989,[1]Q3!$B:$B,[1]Q3!$J:$J),IF(_xlpm.x="","",_xlpm.x)),"")</f>
        <v/>
      </c>
    </row>
    <row r="990" spans="1:12" ht="13.8" x14ac:dyDescent="0.3">
      <c r="A990" s="38" t="s">
        <v>2083</v>
      </c>
      <c r="B990" s="25">
        <v>90700</v>
      </c>
      <c r="C990" s="22" t="s">
        <v>1146</v>
      </c>
      <c r="D990" s="21">
        <v>34335</v>
      </c>
      <c r="E990" s="25" t="s">
        <v>2</v>
      </c>
      <c r="F990" s="26">
        <v>30</v>
      </c>
      <c r="G990" s="25">
        <v>0</v>
      </c>
      <c r="H990" s="27">
        <v>28.87</v>
      </c>
      <c r="I990" s="27">
        <f>_xlfn.XLOOKUP($B990,[1]Q3!$B:$B,[1]Q3!$L:$L)</f>
        <v>28.88</v>
      </c>
      <c r="J990" s="27">
        <f t="shared" si="30"/>
        <v>9.9999999999980105E-3</v>
      </c>
      <c r="K990" s="27">
        <f t="shared" si="31"/>
        <v>28.88</v>
      </c>
      <c r="L990" s="22" t="str">
        <f>IF(VLOOKUP($B990,[1]Q3!$B:$J,8,FALSE)="Sys Lim",_xlfn.LET(_xlpm.x,_xlfn.XLOOKUP($B990,[1]Q3!$B:$B,[1]Q3!$J:$J),IF(_xlpm.x="","",_xlpm.x)),"")</f>
        <v/>
      </c>
    </row>
    <row r="991" spans="1:12" ht="27.6" x14ac:dyDescent="0.3">
      <c r="A991" s="38" t="s">
        <v>2084</v>
      </c>
      <c r="B991" s="25">
        <v>90702</v>
      </c>
      <c r="C991" s="22" t="s">
        <v>1147</v>
      </c>
      <c r="D991" s="21">
        <v>33970</v>
      </c>
      <c r="E991" s="25" t="s">
        <v>2</v>
      </c>
      <c r="F991" s="26">
        <v>30</v>
      </c>
      <c r="G991" s="25">
        <v>0</v>
      </c>
      <c r="H991" s="27">
        <v>64.59</v>
      </c>
      <c r="I991" s="27" t="e">
        <f>_xlfn.XLOOKUP($B991,[1]Q3!$B:$B,[1]Q3!$L:$L)</f>
        <v>#N/A</v>
      </c>
      <c r="J991" s="27" t="e">
        <f t="shared" si="30"/>
        <v>#N/A</v>
      </c>
      <c r="K991" s="27">
        <f t="shared" si="31"/>
        <v>64.59</v>
      </c>
      <c r="L991" s="22" t="e">
        <f>IF(VLOOKUP($B991,[1]Q3!$B:$J,8,FALSE)="Sys Lim",_xlfn.LET(_xlpm.x,_xlfn.XLOOKUP($B991,[1]Q3!$B:$B,[1]Q3!$J:$J),IF(_xlpm.x="","",_xlpm.x)),"")</f>
        <v>#N/A</v>
      </c>
    </row>
    <row r="992" spans="1:12" ht="13.8" x14ac:dyDescent="0.3">
      <c r="A992" s="38" t="s">
        <v>2083</v>
      </c>
      <c r="B992" s="25">
        <v>90707</v>
      </c>
      <c r="C992" s="22" t="s">
        <v>779</v>
      </c>
      <c r="D992" s="21">
        <v>33970</v>
      </c>
      <c r="E992" s="25" t="s">
        <v>2</v>
      </c>
      <c r="F992" s="26">
        <v>30</v>
      </c>
      <c r="G992" s="25">
        <v>0</v>
      </c>
      <c r="H992" s="27">
        <v>95.74</v>
      </c>
      <c r="I992" s="27">
        <f>_xlfn.XLOOKUP($B992,[1]Q3!$B:$B,[1]Q3!$L:$L)</f>
        <v>95.74</v>
      </c>
      <c r="J992" s="27">
        <f t="shared" si="30"/>
        <v>0</v>
      </c>
      <c r="K992" s="27">
        <f t="shared" si="31"/>
        <v>95.74</v>
      </c>
      <c r="L992" s="22" t="str">
        <f>IF(VLOOKUP($B992,[1]Q3!$B:$J,8,FALSE)="Sys Lim",_xlfn.LET(_xlpm.x,_xlfn.XLOOKUP($B992,[1]Q3!$B:$B,[1]Q3!$J:$J),IF(_xlpm.x="","",_xlpm.x)),"")</f>
        <v/>
      </c>
    </row>
    <row r="993" spans="1:12" ht="13.8" x14ac:dyDescent="0.3">
      <c r="A993" s="38" t="s">
        <v>2083</v>
      </c>
      <c r="B993" s="25">
        <v>90710</v>
      </c>
      <c r="C993" s="22" t="s">
        <v>780</v>
      </c>
      <c r="D993" s="21">
        <v>34335</v>
      </c>
      <c r="E993" s="25" t="s">
        <v>2</v>
      </c>
      <c r="F993" s="26">
        <v>30</v>
      </c>
      <c r="G993" s="25">
        <v>0</v>
      </c>
      <c r="H993" s="27">
        <v>286.17</v>
      </c>
      <c r="I993" s="27">
        <f>_xlfn.XLOOKUP($B993,[1]Q3!$B:$B,[1]Q3!$L:$L)</f>
        <v>286.17</v>
      </c>
      <c r="J993" s="27">
        <f t="shared" si="30"/>
        <v>0</v>
      </c>
      <c r="K993" s="27">
        <f t="shared" si="31"/>
        <v>286.17</v>
      </c>
      <c r="L993" s="22" t="str">
        <f>IF(VLOOKUP($B993,[1]Q3!$B:$J,8,FALSE)="Sys Lim",_xlfn.LET(_xlpm.x,_xlfn.XLOOKUP($B993,[1]Q3!$B:$B,[1]Q3!$J:$J),IF(_xlpm.x="","",_xlpm.x)),"")</f>
        <v/>
      </c>
    </row>
    <row r="994" spans="1:12" ht="13.8" x14ac:dyDescent="0.3">
      <c r="A994" s="38" t="s">
        <v>2083</v>
      </c>
      <c r="B994" s="25">
        <v>90713</v>
      </c>
      <c r="C994" s="22" t="s">
        <v>1148</v>
      </c>
      <c r="D994" s="21">
        <v>33970</v>
      </c>
      <c r="E994" s="25" t="s">
        <v>2</v>
      </c>
      <c r="F994" s="26">
        <v>30</v>
      </c>
      <c r="G994" s="25">
        <v>0</v>
      </c>
      <c r="H994" s="27">
        <v>47.06</v>
      </c>
      <c r="I994" s="27">
        <f>_xlfn.XLOOKUP($B994,[1]Q3!$B:$B,[1]Q3!$L:$L)</f>
        <v>47.06</v>
      </c>
      <c r="J994" s="27">
        <f t="shared" si="30"/>
        <v>0</v>
      </c>
      <c r="K994" s="27">
        <f t="shared" si="31"/>
        <v>47.06</v>
      </c>
      <c r="L994" s="22" t="str">
        <f>IF(VLOOKUP($B994,[1]Q3!$B:$J,8,FALSE)="Sys Lim",_xlfn.LET(_xlpm.x,_xlfn.XLOOKUP($B994,[1]Q3!$B:$B,[1]Q3!$J:$J),IF(_xlpm.x="","",_xlpm.x)),"")</f>
        <v/>
      </c>
    </row>
    <row r="995" spans="1:12" ht="13.8" x14ac:dyDescent="0.3">
      <c r="A995" s="38" t="s">
        <v>2083</v>
      </c>
      <c r="B995" s="25">
        <v>90714</v>
      </c>
      <c r="C995" s="22" t="s">
        <v>1149</v>
      </c>
      <c r="D995" s="21">
        <v>38534</v>
      </c>
      <c r="E995" s="25" t="s">
        <v>2</v>
      </c>
      <c r="F995" s="26">
        <v>30</v>
      </c>
      <c r="G995" s="25">
        <v>0</v>
      </c>
      <c r="H995" s="27">
        <v>38.75</v>
      </c>
      <c r="I995" s="27">
        <f>_xlfn.XLOOKUP($B995,[1]Q3!$B:$B,[1]Q3!$L:$L)</f>
        <v>40.659999999999997</v>
      </c>
      <c r="J995" s="27">
        <f t="shared" si="30"/>
        <v>1.9099999999999966</v>
      </c>
      <c r="K995" s="27">
        <f t="shared" si="31"/>
        <v>40.659999999999997</v>
      </c>
      <c r="L995" s="22" t="str">
        <f>IF(VLOOKUP($B995,[1]Q3!$B:$J,8,FALSE)="Sys Lim",_xlfn.LET(_xlpm.x,_xlfn.XLOOKUP($B995,[1]Q3!$B:$B,[1]Q3!$J:$J),IF(_xlpm.x="","",_xlpm.x)),"")</f>
        <v/>
      </c>
    </row>
    <row r="996" spans="1:12" ht="13.8" x14ac:dyDescent="0.3">
      <c r="A996" s="38" t="s">
        <v>2083</v>
      </c>
      <c r="B996" s="25">
        <v>90715</v>
      </c>
      <c r="C996" s="22" t="s">
        <v>1150</v>
      </c>
      <c r="D996" s="21">
        <v>37987</v>
      </c>
      <c r="E996" s="25" t="s">
        <v>2</v>
      </c>
      <c r="F996" s="26">
        <v>30</v>
      </c>
      <c r="G996" s="25">
        <v>0</v>
      </c>
      <c r="H996" s="27">
        <v>39.479999999999997</v>
      </c>
      <c r="I996" s="27">
        <f>_xlfn.XLOOKUP($B996,[1]Q3!$B:$B,[1]Q3!$L:$L)</f>
        <v>40.29</v>
      </c>
      <c r="J996" s="27">
        <f t="shared" si="30"/>
        <v>0.81000000000000227</v>
      </c>
      <c r="K996" s="27">
        <f t="shared" si="31"/>
        <v>40.29</v>
      </c>
      <c r="L996" s="22" t="str">
        <f>IF(VLOOKUP($B996,[1]Q3!$B:$J,8,FALSE)="Sys Lim",_xlfn.LET(_xlpm.x,_xlfn.XLOOKUP($B996,[1]Q3!$B:$B,[1]Q3!$J:$J),IF(_xlpm.x="","",_xlpm.x)),"")</f>
        <v/>
      </c>
    </row>
    <row r="997" spans="1:12" ht="13.8" x14ac:dyDescent="0.3">
      <c r="A997" s="38" t="s">
        <v>2083</v>
      </c>
      <c r="B997" s="25">
        <v>90716</v>
      </c>
      <c r="C997" s="22" t="s">
        <v>781</v>
      </c>
      <c r="D997" s="21">
        <v>34335</v>
      </c>
      <c r="E997" s="25" t="s">
        <v>2</v>
      </c>
      <c r="F997" s="26">
        <v>30</v>
      </c>
      <c r="G997" s="25">
        <v>0</v>
      </c>
      <c r="H997" s="27">
        <v>191.37</v>
      </c>
      <c r="I997" s="27">
        <f>_xlfn.XLOOKUP($B997,[1]Q3!$B:$B,[1]Q3!$L:$L)</f>
        <v>191.37</v>
      </c>
      <c r="J997" s="27">
        <f t="shared" si="30"/>
        <v>0</v>
      </c>
      <c r="K997" s="27">
        <f t="shared" si="31"/>
        <v>191.37</v>
      </c>
      <c r="L997" s="22" t="str">
        <f>IF(VLOOKUP($B997,[1]Q3!$B:$J,8,FALSE)="Sys Lim",_xlfn.LET(_xlpm.x,_xlfn.XLOOKUP($B997,[1]Q3!$B:$B,[1]Q3!$J:$J),IF(_xlpm.x="","",_xlpm.x)),"")</f>
        <v/>
      </c>
    </row>
    <row r="998" spans="1:12" ht="13.8" x14ac:dyDescent="0.3">
      <c r="A998" s="38" t="s">
        <v>2083</v>
      </c>
      <c r="B998" s="25">
        <v>90717</v>
      </c>
      <c r="C998" s="22" t="s">
        <v>782</v>
      </c>
      <c r="D998" s="21">
        <v>33970</v>
      </c>
      <c r="E998" s="25" t="s">
        <v>2</v>
      </c>
      <c r="F998" s="26">
        <v>30</v>
      </c>
      <c r="G998" s="25">
        <v>0</v>
      </c>
      <c r="H998" s="27">
        <v>256.33</v>
      </c>
      <c r="I998" s="27">
        <f>_xlfn.XLOOKUP($B998,[1]Q3!$B:$B,[1]Q3!$L:$L)</f>
        <v>210.27</v>
      </c>
      <c r="J998" s="27">
        <f t="shared" si="30"/>
        <v>-46.059999999999974</v>
      </c>
      <c r="K998" s="27">
        <f t="shared" si="31"/>
        <v>210.27</v>
      </c>
      <c r="L998" s="22" t="str">
        <f>IF(VLOOKUP($B998,[1]Q3!$B:$J,8,FALSE)="Sys Lim",_xlfn.LET(_xlpm.x,_xlfn.XLOOKUP($B998,[1]Q3!$B:$B,[1]Q3!$J:$J),IF(_xlpm.x="","",_xlpm.x)),"")</f>
        <v/>
      </c>
    </row>
    <row r="999" spans="1:12" ht="13.8" x14ac:dyDescent="0.3">
      <c r="A999" s="38" t="s">
        <v>2083</v>
      </c>
      <c r="B999" s="25">
        <v>90723</v>
      </c>
      <c r="C999" s="22" t="s">
        <v>1151</v>
      </c>
      <c r="D999" s="21">
        <v>36892</v>
      </c>
      <c r="E999" s="25" t="s">
        <v>2</v>
      </c>
      <c r="F999" s="26">
        <v>30</v>
      </c>
      <c r="G999" s="25">
        <v>0</v>
      </c>
      <c r="H999" s="27">
        <v>107.46</v>
      </c>
      <c r="I999" s="27">
        <f>_xlfn.XLOOKUP($B999,[1]Q3!$B:$B,[1]Q3!$L:$L)</f>
        <v>107.46</v>
      </c>
      <c r="J999" s="27">
        <f t="shared" si="30"/>
        <v>0</v>
      </c>
      <c r="K999" s="27">
        <f t="shared" si="31"/>
        <v>107.46</v>
      </c>
      <c r="L999" s="22" t="str">
        <f>IF(VLOOKUP($B999,[1]Q3!$B:$J,8,FALSE)="Sys Lim",_xlfn.LET(_xlpm.x,_xlfn.XLOOKUP($B999,[1]Q3!$B:$B,[1]Q3!$J:$J),IF(_xlpm.x="","",_xlpm.x)),"")</f>
        <v/>
      </c>
    </row>
    <row r="1000" spans="1:12" ht="13.8" x14ac:dyDescent="0.3">
      <c r="A1000" s="38" t="s">
        <v>2083</v>
      </c>
      <c r="B1000" s="25">
        <v>90732</v>
      </c>
      <c r="C1000" s="22" t="s">
        <v>1152</v>
      </c>
      <c r="D1000" s="21">
        <v>33970</v>
      </c>
      <c r="E1000" s="25" t="s">
        <v>2</v>
      </c>
      <c r="F1000" s="26">
        <v>30</v>
      </c>
      <c r="G1000" s="25">
        <v>0</v>
      </c>
      <c r="H1000" s="27">
        <v>133.47</v>
      </c>
      <c r="I1000" s="27">
        <f>_xlfn.XLOOKUP($B1000,[1]Q3!$B:$B,[1]Q3!$L:$L)</f>
        <v>133.47</v>
      </c>
      <c r="J1000" s="27">
        <f t="shared" si="30"/>
        <v>0</v>
      </c>
      <c r="K1000" s="27">
        <f t="shared" si="31"/>
        <v>133.47</v>
      </c>
      <c r="L1000" s="22" t="str">
        <f>IF(VLOOKUP($B1000,[1]Q3!$B:$J,8,FALSE)="Sys Lim",_xlfn.LET(_xlpm.x,_xlfn.XLOOKUP($B1000,[1]Q3!$B:$B,[1]Q3!$J:$J),IF(_xlpm.x="","",_xlpm.x)),"")</f>
        <v/>
      </c>
    </row>
    <row r="1001" spans="1:12" ht="27.6" x14ac:dyDescent="0.3">
      <c r="A1001" s="38" t="s">
        <v>2084</v>
      </c>
      <c r="B1001" s="25">
        <v>90733</v>
      </c>
      <c r="C1001" s="22" t="s">
        <v>1072</v>
      </c>
      <c r="D1001" s="21">
        <v>33970</v>
      </c>
      <c r="E1001" s="25" t="s">
        <v>2</v>
      </c>
      <c r="F1001" s="26">
        <v>30</v>
      </c>
      <c r="G1001" s="25">
        <v>0</v>
      </c>
      <c r="H1001" s="27">
        <v>122.42</v>
      </c>
      <c r="I1001" s="27" t="e">
        <f>_xlfn.XLOOKUP($B1001,[1]Q3!$B:$B,[1]Q3!$L:$L)</f>
        <v>#N/A</v>
      </c>
      <c r="J1001" s="27" t="e">
        <f t="shared" si="30"/>
        <v>#N/A</v>
      </c>
      <c r="K1001" s="27">
        <f t="shared" si="31"/>
        <v>122.42</v>
      </c>
      <c r="L1001" s="22" t="e">
        <f>IF(VLOOKUP($B1001,[1]Q3!$B:$J,8,FALSE)="Sys Lim",_xlfn.LET(_xlpm.x,_xlfn.XLOOKUP($B1001,[1]Q3!$B:$B,[1]Q3!$J:$J),IF(_xlpm.x="","",_xlpm.x)),"")</f>
        <v>#N/A</v>
      </c>
    </row>
    <row r="1002" spans="1:12" ht="13.8" x14ac:dyDescent="0.3">
      <c r="A1002" s="38" t="s">
        <v>2083</v>
      </c>
      <c r="B1002" s="25">
        <v>90734</v>
      </c>
      <c r="C1002" s="22" t="s">
        <v>1153</v>
      </c>
      <c r="D1002" s="21">
        <v>37987</v>
      </c>
      <c r="E1002" s="25" t="s">
        <v>2</v>
      </c>
      <c r="F1002" s="26">
        <v>30</v>
      </c>
      <c r="G1002" s="25">
        <v>0</v>
      </c>
      <c r="H1002" s="27">
        <v>175.96</v>
      </c>
      <c r="I1002" s="27">
        <f>_xlfn.XLOOKUP($B1002,[1]Q3!$B:$B,[1]Q3!$L:$L)</f>
        <v>175.96</v>
      </c>
      <c r="J1002" s="27">
        <f t="shared" si="30"/>
        <v>0</v>
      </c>
      <c r="K1002" s="27">
        <f t="shared" si="31"/>
        <v>175.96</v>
      </c>
      <c r="L1002" s="22" t="str">
        <f>IF(VLOOKUP($B1002,[1]Q3!$B:$J,8,FALSE)="Sys Lim",_xlfn.LET(_xlpm.x,_xlfn.XLOOKUP($B1002,[1]Q3!$B:$B,[1]Q3!$J:$J),IF(_xlpm.x="","",_xlpm.x)),"")</f>
        <v/>
      </c>
    </row>
    <row r="1003" spans="1:12" ht="27.6" x14ac:dyDescent="0.3">
      <c r="A1003" s="38" t="s">
        <v>2084</v>
      </c>
      <c r="B1003" s="25">
        <v>90736</v>
      </c>
      <c r="C1003" s="22" t="s">
        <v>1154</v>
      </c>
      <c r="D1003" s="21">
        <v>38718</v>
      </c>
      <c r="E1003" s="25" t="s">
        <v>2</v>
      </c>
      <c r="F1003" s="26">
        <v>30</v>
      </c>
      <c r="G1003" s="25">
        <v>0</v>
      </c>
      <c r="H1003" s="27">
        <v>212.67</v>
      </c>
      <c r="I1003" s="27" t="e">
        <f>_xlfn.XLOOKUP($B1003,[1]Q3!$B:$B,[1]Q3!$L:$L)</f>
        <v>#N/A</v>
      </c>
      <c r="J1003" s="27" t="e">
        <f t="shared" si="30"/>
        <v>#N/A</v>
      </c>
      <c r="K1003" s="27">
        <f t="shared" si="31"/>
        <v>212.67</v>
      </c>
      <c r="L1003" s="22" t="e">
        <f>IF(VLOOKUP($B1003,[1]Q3!$B:$J,8,FALSE)="Sys Lim",_xlfn.LET(_xlpm.x,_xlfn.XLOOKUP($B1003,[1]Q3!$B:$B,[1]Q3!$J:$J),IF(_xlpm.x="","",_xlpm.x)),"")</f>
        <v>#N/A</v>
      </c>
    </row>
    <row r="1004" spans="1:12" ht="13.8" x14ac:dyDescent="0.3">
      <c r="A1004" s="38" t="s">
        <v>2083</v>
      </c>
      <c r="B1004" s="25">
        <v>90738</v>
      </c>
      <c r="C1004" s="22" t="s">
        <v>1155</v>
      </c>
      <c r="D1004" s="21">
        <v>39630</v>
      </c>
      <c r="E1004" s="25" t="s">
        <v>2</v>
      </c>
      <c r="F1004" s="26">
        <v>30</v>
      </c>
      <c r="G1004" s="25">
        <v>0</v>
      </c>
      <c r="H1004" s="27">
        <v>303.64</v>
      </c>
      <c r="I1004" s="27">
        <f>_xlfn.XLOOKUP($B1004,[1]Q3!$B:$B,[1]Q3!$L:$L)</f>
        <v>303.64</v>
      </c>
      <c r="J1004" s="27">
        <f t="shared" si="30"/>
        <v>0</v>
      </c>
      <c r="K1004" s="27">
        <f t="shared" si="31"/>
        <v>303.64</v>
      </c>
      <c r="L1004" s="22" t="str">
        <f>IF(VLOOKUP($B1004,[1]Q3!$B:$J,8,FALSE)="Sys Lim",_xlfn.LET(_xlpm.x,_xlfn.XLOOKUP($B1004,[1]Q3!$B:$B,[1]Q3!$J:$J),IF(_xlpm.x="","",_xlpm.x)),"")</f>
        <v/>
      </c>
    </row>
    <row r="1005" spans="1:12" ht="13.8" x14ac:dyDescent="0.3">
      <c r="A1005" s="38" t="s">
        <v>2083</v>
      </c>
      <c r="B1005" s="25">
        <v>90739</v>
      </c>
      <c r="C1005" s="22" t="s">
        <v>1701</v>
      </c>
      <c r="D1005" s="21">
        <v>41275</v>
      </c>
      <c r="E1005" s="25" t="s">
        <v>2</v>
      </c>
      <c r="F1005" s="26">
        <v>30</v>
      </c>
      <c r="G1005" s="25">
        <v>0</v>
      </c>
      <c r="H1005" s="27">
        <v>177.56</v>
      </c>
      <c r="I1005" s="27">
        <f>_xlfn.XLOOKUP($B1005,[1]Q3!$B:$B,[1]Q3!$L:$L)</f>
        <v>188.21</v>
      </c>
      <c r="J1005" s="27">
        <f t="shared" si="30"/>
        <v>10.650000000000006</v>
      </c>
      <c r="K1005" s="27">
        <f t="shared" si="31"/>
        <v>188.21</v>
      </c>
      <c r="L1005" s="22" t="str">
        <f>IF(VLOOKUP($B1005,[1]Q3!$B:$J,8,FALSE)="Sys Lim",_xlfn.LET(_xlpm.x,_xlfn.XLOOKUP($B1005,[1]Q3!$B:$B,[1]Q3!$J:$J),IF(_xlpm.x="","",_xlpm.x)),"")</f>
        <v/>
      </c>
    </row>
    <row r="1006" spans="1:12" ht="13.8" x14ac:dyDescent="0.3">
      <c r="A1006" s="38" t="s">
        <v>2083</v>
      </c>
      <c r="B1006" s="25">
        <v>90740</v>
      </c>
      <c r="C1006" s="22" t="s">
        <v>1156</v>
      </c>
      <c r="D1006" s="21">
        <v>36892</v>
      </c>
      <c r="E1006" s="25" t="s">
        <v>2</v>
      </c>
      <c r="F1006" s="26">
        <v>30</v>
      </c>
      <c r="G1006" s="25">
        <v>0</v>
      </c>
      <c r="H1006" s="27">
        <v>164.42</v>
      </c>
      <c r="I1006" s="27">
        <f>_xlfn.XLOOKUP($B1006,[1]Q3!$B:$B,[1]Q3!$L:$L)</f>
        <v>170.94</v>
      </c>
      <c r="J1006" s="27">
        <f t="shared" si="30"/>
        <v>6.5200000000000102</v>
      </c>
      <c r="K1006" s="27">
        <f t="shared" si="31"/>
        <v>170.94</v>
      </c>
      <c r="L1006" s="22" t="str">
        <f>IF(VLOOKUP($B1006,[1]Q3!$B:$J,8,FALSE)="Sys Lim",_xlfn.LET(_xlpm.x,_xlfn.XLOOKUP($B1006,[1]Q3!$B:$B,[1]Q3!$J:$J),IF(_xlpm.x="","",_xlpm.x)),"")</f>
        <v/>
      </c>
    </row>
    <row r="1007" spans="1:12" ht="13.8" x14ac:dyDescent="0.3">
      <c r="A1007" s="38" t="s">
        <v>2083</v>
      </c>
      <c r="B1007" s="25">
        <v>90743</v>
      </c>
      <c r="C1007" s="22" t="s">
        <v>1157</v>
      </c>
      <c r="D1007" s="21">
        <v>36892</v>
      </c>
      <c r="E1007" s="25" t="s">
        <v>2</v>
      </c>
      <c r="F1007" s="26">
        <v>30</v>
      </c>
      <c r="G1007" s="25">
        <v>0</v>
      </c>
      <c r="H1007" s="27">
        <v>75.150000000000006</v>
      </c>
      <c r="I1007" s="27">
        <f>_xlfn.XLOOKUP($B1007,[1]Q3!$B:$B,[1]Q3!$L:$L)</f>
        <v>75.150000000000006</v>
      </c>
      <c r="J1007" s="27">
        <f t="shared" si="30"/>
        <v>0</v>
      </c>
      <c r="K1007" s="27">
        <f t="shared" si="31"/>
        <v>75.150000000000006</v>
      </c>
      <c r="L1007" s="22" t="str">
        <f>IF(VLOOKUP($B1007,[1]Q3!$B:$J,8,FALSE)="Sys Lim",_xlfn.LET(_xlpm.x,_xlfn.XLOOKUP($B1007,[1]Q3!$B:$B,[1]Q3!$J:$J),IF(_xlpm.x="","",_xlpm.x)),"")</f>
        <v/>
      </c>
    </row>
    <row r="1008" spans="1:12" ht="13.8" x14ac:dyDescent="0.3">
      <c r="A1008" s="38" t="s">
        <v>2083</v>
      </c>
      <c r="B1008" s="25">
        <v>90744</v>
      </c>
      <c r="C1008" s="22" t="s">
        <v>1158</v>
      </c>
      <c r="D1008" s="21">
        <v>35065</v>
      </c>
      <c r="E1008" s="25" t="s">
        <v>2</v>
      </c>
      <c r="F1008" s="26">
        <v>30</v>
      </c>
      <c r="G1008" s="25">
        <v>0</v>
      </c>
      <c r="H1008" s="27">
        <v>33.200000000000003</v>
      </c>
      <c r="I1008" s="27">
        <f>_xlfn.XLOOKUP($B1008,[1]Q3!$B:$B,[1]Q3!$L:$L)</f>
        <v>33.22</v>
      </c>
      <c r="J1008" s="27">
        <f t="shared" si="30"/>
        <v>1.9999999999996021E-2</v>
      </c>
      <c r="K1008" s="27">
        <f t="shared" si="31"/>
        <v>33.22</v>
      </c>
      <c r="L1008" s="22" t="str">
        <f>IF(VLOOKUP($B1008,[1]Q3!$B:$J,8,FALSE)="Sys Lim",_xlfn.LET(_xlpm.x,_xlfn.XLOOKUP($B1008,[1]Q3!$B:$B,[1]Q3!$J:$J),IF(_xlpm.x="","",_xlpm.x)),"")</f>
        <v/>
      </c>
    </row>
    <row r="1009" spans="1:12" ht="13.8" x14ac:dyDescent="0.3">
      <c r="A1009" s="38" t="s">
        <v>2083</v>
      </c>
      <c r="B1009" s="25">
        <v>90746</v>
      </c>
      <c r="C1009" s="22" t="s">
        <v>1159</v>
      </c>
      <c r="D1009" s="21">
        <v>35065</v>
      </c>
      <c r="E1009" s="25" t="s">
        <v>2</v>
      </c>
      <c r="F1009" s="26">
        <v>30</v>
      </c>
      <c r="G1009" s="25">
        <v>0</v>
      </c>
      <c r="H1009" s="27">
        <v>75.150000000000006</v>
      </c>
      <c r="I1009" s="27">
        <f>_xlfn.XLOOKUP($B1009,[1]Q3!$B:$B,[1]Q3!$L:$L)</f>
        <v>75.150000000000006</v>
      </c>
      <c r="J1009" s="27">
        <f t="shared" si="30"/>
        <v>0</v>
      </c>
      <c r="K1009" s="27">
        <f t="shared" si="31"/>
        <v>75.150000000000006</v>
      </c>
      <c r="L1009" s="22" t="str">
        <f>IF(VLOOKUP($B1009,[1]Q3!$B:$J,8,FALSE)="Sys Lim",_xlfn.LET(_xlpm.x,_xlfn.XLOOKUP($B1009,[1]Q3!$B:$B,[1]Q3!$J:$J),IF(_xlpm.x="","",_xlpm.x)),"")</f>
        <v/>
      </c>
    </row>
    <row r="1010" spans="1:12" ht="13.8" x14ac:dyDescent="0.3">
      <c r="A1010" s="38" t="s">
        <v>2083</v>
      </c>
      <c r="B1010" s="25">
        <v>90747</v>
      </c>
      <c r="C1010" s="22" t="s">
        <v>1160</v>
      </c>
      <c r="D1010" s="21">
        <v>35065</v>
      </c>
      <c r="E1010" s="25" t="s">
        <v>2</v>
      </c>
      <c r="F1010" s="26">
        <v>30</v>
      </c>
      <c r="G1010" s="25">
        <v>0</v>
      </c>
      <c r="H1010" s="27">
        <v>164.42</v>
      </c>
      <c r="I1010" s="27">
        <f>_xlfn.XLOOKUP($B1010,[1]Q3!$B:$B,[1]Q3!$L:$L)</f>
        <v>170.94</v>
      </c>
      <c r="J1010" s="27">
        <f t="shared" si="30"/>
        <v>6.5200000000000102</v>
      </c>
      <c r="K1010" s="27">
        <f t="shared" si="31"/>
        <v>170.94</v>
      </c>
      <c r="L1010" s="22" t="str">
        <f>IF(VLOOKUP($B1010,[1]Q3!$B:$J,8,FALSE)="Sys Lim",_xlfn.LET(_xlpm.x,_xlfn.XLOOKUP($B1010,[1]Q3!$B:$B,[1]Q3!$J:$J),IF(_xlpm.x="","",_xlpm.x)),"")</f>
        <v/>
      </c>
    </row>
    <row r="1011" spans="1:12" ht="27.6" x14ac:dyDescent="0.3">
      <c r="A1011" s="38" t="s">
        <v>2084</v>
      </c>
      <c r="B1011" s="25">
        <v>90748</v>
      </c>
      <c r="C1011" s="22" t="s">
        <v>1161</v>
      </c>
      <c r="D1011" s="21">
        <v>35796</v>
      </c>
      <c r="E1011" s="25" t="s">
        <v>2</v>
      </c>
      <c r="F1011" s="26">
        <v>30</v>
      </c>
      <c r="G1011" s="25">
        <v>0</v>
      </c>
      <c r="H1011" s="27">
        <v>41.89</v>
      </c>
      <c r="I1011" s="27" t="e">
        <f>_xlfn.XLOOKUP($B1011,[1]Q3!$B:$B,[1]Q3!$L:$L)</f>
        <v>#N/A</v>
      </c>
      <c r="J1011" s="27" t="e">
        <f t="shared" si="30"/>
        <v>#N/A</v>
      </c>
      <c r="K1011" s="27">
        <f t="shared" si="31"/>
        <v>41.89</v>
      </c>
      <c r="L1011" s="22" t="e">
        <f>IF(VLOOKUP($B1011,[1]Q3!$B:$J,8,FALSE)="Sys Lim",_xlfn.LET(_xlpm.x,_xlfn.XLOOKUP($B1011,[1]Q3!$B:$B,[1]Q3!$J:$J),IF(_xlpm.x="","",_xlpm.x)),"")</f>
        <v>#N/A</v>
      </c>
    </row>
    <row r="1012" spans="1:12" ht="13.8" x14ac:dyDescent="0.3">
      <c r="A1012" s="38" t="s">
        <v>2083</v>
      </c>
      <c r="B1012" s="25">
        <v>90750</v>
      </c>
      <c r="C1012" s="22" t="s">
        <v>1162</v>
      </c>
      <c r="D1012" s="21">
        <v>42736</v>
      </c>
      <c r="E1012" s="25" t="s">
        <v>2</v>
      </c>
      <c r="F1012" s="26">
        <v>30</v>
      </c>
      <c r="G1012" s="25">
        <v>0</v>
      </c>
      <c r="H1012" s="27">
        <v>234.69</v>
      </c>
      <c r="I1012" s="27">
        <f>_xlfn.XLOOKUP($B1012,[1]Q3!$B:$B,[1]Q3!$L:$L)</f>
        <v>235.6</v>
      </c>
      <c r="J1012" s="27">
        <f t="shared" si="30"/>
        <v>0.90999999999999659</v>
      </c>
      <c r="K1012" s="27">
        <f t="shared" si="31"/>
        <v>235.6</v>
      </c>
      <c r="L1012" s="22" t="str">
        <f>IF(VLOOKUP($B1012,[1]Q3!$B:$J,8,FALSE)="Sys Lim",_xlfn.LET(_xlpm.x,_xlfn.XLOOKUP($B1012,[1]Q3!$B:$B,[1]Q3!$J:$J),IF(_xlpm.x="","",_xlpm.x)),"")</f>
        <v/>
      </c>
    </row>
    <row r="1013" spans="1:12" ht="27.6" x14ac:dyDescent="0.3">
      <c r="A1013" s="38" t="s">
        <v>2093</v>
      </c>
      <c r="B1013" s="25">
        <v>90758</v>
      </c>
      <c r="C1013" s="22" t="s">
        <v>1164</v>
      </c>
      <c r="D1013" s="21">
        <v>44378</v>
      </c>
      <c r="E1013" s="25" t="s">
        <v>2</v>
      </c>
      <c r="F1013" s="26">
        <v>30</v>
      </c>
      <c r="G1013" s="25">
        <v>0</v>
      </c>
      <c r="H1013" s="27">
        <v>0</v>
      </c>
      <c r="I1013" s="27" t="e">
        <f>_xlfn.XLOOKUP($B1013,[1]Q3!$B:$B,[1]Q3!$L:$L)</f>
        <v>#N/A</v>
      </c>
      <c r="J1013" s="27" t="e">
        <f t="shared" si="30"/>
        <v>#N/A</v>
      </c>
      <c r="K1013" s="27">
        <f t="shared" si="31"/>
        <v>0</v>
      </c>
      <c r="L1013" s="22" t="e">
        <f>IF(VLOOKUP($B1013,[1]Q3!$B:$J,8,FALSE)="Sys Lim",_xlfn.LET(_xlpm.x,_xlfn.XLOOKUP($B1013,[1]Q3!$B:$B,[1]Q3!$J:$J),IF(_xlpm.x="","",_xlpm.x)),"")</f>
        <v>#N/A</v>
      </c>
    </row>
    <row r="1014" spans="1:12" ht="13.8" x14ac:dyDescent="0.3">
      <c r="A1014" s="38" t="s">
        <v>2083</v>
      </c>
      <c r="B1014" s="25">
        <v>90759</v>
      </c>
      <c r="C1014" s="22" t="s">
        <v>1165</v>
      </c>
      <c r="D1014" s="21">
        <v>44562</v>
      </c>
      <c r="E1014" s="25" t="s">
        <v>2</v>
      </c>
      <c r="F1014" s="26">
        <v>30</v>
      </c>
      <c r="G1014" s="25">
        <v>0</v>
      </c>
      <c r="H1014" s="27">
        <v>64.75</v>
      </c>
      <c r="I1014" s="27">
        <f>_xlfn.XLOOKUP($B1014,[1]Q3!$B:$B,[1]Q3!$L:$L)</f>
        <v>64.75</v>
      </c>
      <c r="J1014" s="27">
        <f t="shared" si="30"/>
        <v>0</v>
      </c>
      <c r="K1014" s="27">
        <f t="shared" si="31"/>
        <v>64.75</v>
      </c>
      <c r="L1014" s="22" t="str">
        <f>IF(VLOOKUP($B1014,[1]Q3!$B:$J,8,FALSE)="Sys Lim",_xlfn.LET(_xlpm.x,_xlfn.XLOOKUP($B1014,[1]Q3!$B:$B,[1]Q3!$J:$J),IF(_xlpm.x="","",_xlpm.x)),"")</f>
        <v/>
      </c>
    </row>
    <row r="1015" spans="1:12" ht="13.8" x14ac:dyDescent="0.3">
      <c r="A1015" s="38" t="s">
        <v>2092</v>
      </c>
      <c r="B1015" s="25" t="s">
        <v>1702</v>
      </c>
      <c r="C1015" s="22" t="s">
        <v>1006</v>
      </c>
      <c r="D1015" s="21">
        <v>37622</v>
      </c>
      <c r="E1015" s="25">
        <v>1</v>
      </c>
      <c r="F1015" s="26">
        <v>9</v>
      </c>
      <c r="G1015" s="25" t="s">
        <v>2078</v>
      </c>
      <c r="H1015" s="27">
        <v>14.99</v>
      </c>
      <c r="I1015" s="27" t="e">
        <f>_xlfn.XLOOKUP($B1015,[1]Q3!$B:$B,[1]Q3!$L:$L)</f>
        <v>#N/A</v>
      </c>
      <c r="J1015" s="27" t="e">
        <f t="shared" si="30"/>
        <v>#N/A</v>
      </c>
      <c r="K1015" s="27">
        <f t="shared" si="31"/>
        <v>14.99</v>
      </c>
      <c r="L1015" s="22" t="e">
        <f>IF(VLOOKUP($B1015,[1]Q3!$B:$J,8,FALSE)="Sys Lim",_xlfn.LET(_xlpm.x,_xlfn.XLOOKUP($B1015,[1]Q3!$B:$B,[1]Q3!$J:$J),IF(_xlpm.x="","",_xlpm.x)),"")</f>
        <v>#N/A</v>
      </c>
    </row>
    <row r="1016" spans="1:12" ht="27.6" x14ac:dyDescent="0.3">
      <c r="A1016" s="38" t="s">
        <v>2094</v>
      </c>
      <c r="B1016" s="28" t="s">
        <v>2029</v>
      </c>
      <c r="C1016" s="29" t="s">
        <v>2030</v>
      </c>
      <c r="D1016" s="21">
        <v>37622</v>
      </c>
      <c r="E1016" s="28" t="s">
        <v>1709</v>
      </c>
      <c r="F1016" s="30">
        <v>9</v>
      </c>
      <c r="G1016" s="25">
        <v>0</v>
      </c>
      <c r="H1016" s="27">
        <v>0</v>
      </c>
      <c r="I1016" s="27" t="e">
        <f>_xlfn.XLOOKUP($B1016,[1]Q3!$B:$B,[1]Q3!$L:$L)</f>
        <v>#N/A</v>
      </c>
      <c r="J1016" s="27" t="e">
        <f t="shared" si="30"/>
        <v>#N/A</v>
      </c>
      <c r="K1016" s="27">
        <f t="shared" si="31"/>
        <v>0</v>
      </c>
      <c r="L1016" s="22" t="e">
        <f>IF(VLOOKUP($B1016,[1]Q3!$B:$J,8,FALSE)="Sys Lim",_xlfn.LET(_xlpm.x,_xlfn.XLOOKUP($B1016,[1]Q3!$B:$B,[1]Q3!$J:$J),IF(_xlpm.x="","",_xlpm.x)),"")</f>
        <v>#N/A</v>
      </c>
    </row>
    <row r="1017" spans="1:12" ht="27.6" x14ac:dyDescent="0.3">
      <c r="A1017" s="38" t="s">
        <v>2094</v>
      </c>
      <c r="B1017" s="28" t="s">
        <v>1703</v>
      </c>
      <c r="C1017" s="29" t="s">
        <v>1704</v>
      </c>
      <c r="D1017" s="21">
        <v>45292</v>
      </c>
      <c r="E1017" s="28">
        <v>1</v>
      </c>
      <c r="F1017" s="30">
        <v>9</v>
      </c>
      <c r="G1017" s="25">
        <v>0</v>
      </c>
      <c r="H1017" s="27">
        <v>0</v>
      </c>
      <c r="I1017" s="27" t="e">
        <f>_xlfn.XLOOKUP($B1017,[1]Q3!$B:$B,[1]Q3!$L:$L)</f>
        <v>#N/A</v>
      </c>
      <c r="J1017" s="27" t="e">
        <f t="shared" si="30"/>
        <v>#N/A</v>
      </c>
      <c r="K1017" s="27">
        <f t="shared" si="31"/>
        <v>0</v>
      </c>
      <c r="L1017" s="22" t="e">
        <f>IF(VLOOKUP($B1017,[1]Q3!$B:$J,8,FALSE)="Sys Lim",_xlfn.LET(_xlpm.x,_xlfn.XLOOKUP($B1017,[1]Q3!$B:$B,[1]Q3!$J:$J),IF(_xlpm.x="","",_xlpm.x)),"")</f>
        <v>#N/A</v>
      </c>
    </row>
    <row r="1018" spans="1:12" ht="27.6" x14ac:dyDescent="0.3">
      <c r="A1018" s="38" t="s">
        <v>2094</v>
      </c>
      <c r="B1018" s="28" t="s">
        <v>1094</v>
      </c>
      <c r="C1018" s="29" t="s">
        <v>1095</v>
      </c>
      <c r="D1018" s="21">
        <v>31413</v>
      </c>
      <c r="E1018" s="28" t="s">
        <v>2</v>
      </c>
      <c r="F1018" s="30">
        <v>30</v>
      </c>
      <c r="G1018" s="25">
        <v>0</v>
      </c>
      <c r="H1018" s="27">
        <v>0</v>
      </c>
      <c r="I1018" s="27" t="e">
        <f>_xlfn.XLOOKUP($B1018,[1]Q3!$B:$B,[1]Q3!$L:$L)</f>
        <v>#N/A</v>
      </c>
      <c r="J1018" s="27" t="e">
        <f t="shared" si="30"/>
        <v>#N/A</v>
      </c>
      <c r="K1018" s="27">
        <f t="shared" si="31"/>
        <v>0</v>
      </c>
      <c r="L1018" s="22" t="e">
        <f>IF(VLOOKUP($B1018,[1]Q3!$B:$J,8,FALSE)="Sys Lim",_xlfn.LET(_xlpm.x,_xlfn.XLOOKUP($B1018,[1]Q3!$B:$B,[1]Q3!$J:$J),IF(_xlpm.x="","",_xlpm.x)),"")</f>
        <v>#N/A</v>
      </c>
    </row>
    <row r="1019" spans="1:12" ht="27.6" x14ac:dyDescent="0.3">
      <c r="A1019" s="38" t="s">
        <v>2094</v>
      </c>
      <c r="B1019" s="28" t="s">
        <v>1090</v>
      </c>
      <c r="C1019" s="29" t="s">
        <v>1091</v>
      </c>
      <c r="D1019" s="21">
        <v>37622</v>
      </c>
      <c r="E1019" s="28" t="s">
        <v>2</v>
      </c>
      <c r="F1019" s="30">
        <v>30</v>
      </c>
      <c r="G1019" s="25">
        <v>0</v>
      </c>
      <c r="H1019" s="27">
        <v>0</v>
      </c>
      <c r="I1019" s="27" t="e">
        <f>_xlfn.XLOOKUP($B1019,[1]Q3!$B:$B,[1]Q3!$L:$L)</f>
        <v>#N/A</v>
      </c>
      <c r="J1019" s="27" t="e">
        <f t="shared" si="30"/>
        <v>#N/A</v>
      </c>
      <c r="K1019" s="27">
        <f t="shared" si="31"/>
        <v>0</v>
      </c>
      <c r="L1019" s="22" t="e">
        <f>IF(VLOOKUP($B1019,[1]Q3!$B:$J,8,FALSE)="Sys Lim",_xlfn.LET(_xlpm.x,_xlfn.XLOOKUP($B1019,[1]Q3!$B:$B,[1]Q3!$J:$J),IF(_xlpm.x="","",_xlpm.x)),"")</f>
        <v>#N/A</v>
      </c>
    </row>
    <row r="1020" spans="1:12" ht="27.6" x14ac:dyDescent="0.3">
      <c r="A1020" s="38" t="s">
        <v>2094</v>
      </c>
      <c r="B1020" s="28" t="s">
        <v>1092</v>
      </c>
      <c r="C1020" s="29" t="s">
        <v>1093</v>
      </c>
      <c r="D1020" s="21">
        <v>43466</v>
      </c>
      <c r="E1020" s="28" t="s">
        <v>2</v>
      </c>
      <c r="F1020" s="30">
        <v>30</v>
      </c>
      <c r="G1020" s="25">
        <v>0</v>
      </c>
      <c r="H1020" s="27">
        <v>0</v>
      </c>
      <c r="I1020" s="27" t="e">
        <f>_xlfn.XLOOKUP($B1020,[1]Q3!$B:$B,[1]Q3!$L:$L)</f>
        <v>#N/A</v>
      </c>
      <c r="J1020" s="27" t="e">
        <f t="shared" si="30"/>
        <v>#N/A</v>
      </c>
      <c r="K1020" s="27">
        <f t="shared" si="31"/>
        <v>0</v>
      </c>
      <c r="L1020" s="22" t="e">
        <f>IF(VLOOKUP($B1020,[1]Q3!$B:$J,8,FALSE)="Sys Lim",_xlfn.LET(_xlpm.x,_xlfn.XLOOKUP($B1020,[1]Q3!$B:$B,[1]Q3!$J:$J),IF(_xlpm.x="","",_xlpm.x)),"")</f>
        <v>#N/A</v>
      </c>
    </row>
    <row r="1021" spans="1:12" ht="27.6" x14ac:dyDescent="0.3">
      <c r="A1021" s="38" t="s">
        <v>2094</v>
      </c>
      <c r="B1021" s="25" t="s">
        <v>1016</v>
      </c>
      <c r="C1021" s="22" t="s">
        <v>1017</v>
      </c>
      <c r="D1021" s="21">
        <v>42370</v>
      </c>
      <c r="E1021" s="25">
        <v>1</v>
      </c>
      <c r="F1021" s="26">
        <v>9</v>
      </c>
      <c r="G1021" s="25">
        <v>0</v>
      </c>
      <c r="H1021" s="27">
        <v>0</v>
      </c>
      <c r="I1021" s="27" t="e">
        <f>_xlfn.XLOOKUP($B1021,[1]Q3!$B:$B,[1]Q3!$L:$L)</f>
        <v>#N/A</v>
      </c>
      <c r="J1021" s="27" t="e">
        <f t="shared" si="30"/>
        <v>#N/A</v>
      </c>
      <c r="K1021" s="27">
        <f t="shared" si="31"/>
        <v>0</v>
      </c>
      <c r="L1021" s="22" t="e">
        <f>IF(VLOOKUP($B1021,[1]Q3!$B:$J,8,FALSE)="Sys Lim",_xlfn.LET(_xlpm.x,_xlfn.XLOOKUP($B1021,[1]Q3!$B:$B,[1]Q3!$J:$J),IF(_xlpm.x="","",_xlpm.x)),"")</f>
        <v>#N/A</v>
      </c>
    </row>
    <row r="1022" spans="1:12" ht="27.6" x14ac:dyDescent="0.3">
      <c r="A1022" s="38" t="s">
        <v>2094</v>
      </c>
      <c r="B1022" s="25" t="s">
        <v>1078</v>
      </c>
      <c r="C1022" s="22" t="s">
        <v>1079</v>
      </c>
      <c r="D1022" s="21">
        <v>34700</v>
      </c>
      <c r="E1022" s="25">
        <v>1</v>
      </c>
      <c r="F1022" s="26">
        <v>9</v>
      </c>
      <c r="G1022" s="25">
        <v>0</v>
      </c>
      <c r="H1022" s="27">
        <v>0</v>
      </c>
      <c r="I1022" s="27" t="e">
        <f>_xlfn.XLOOKUP($B1022,[1]Q3!$B:$B,[1]Q3!$L:$L)</f>
        <v>#N/A</v>
      </c>
      <c r="J1022" s="27" t="e">
        <f t="shared" si="30"/>
        <v>#N/A</v>
      </c>
      <c r="K1022" s="27">
        <f t="shared" si="31"/>
        <v>0</v>
      </c>
      <c r="L1022" s="22" t="e">
        <f>IF(VLOOKUP($B1022,[1]Q3!$B:$J,8,FALSE)="Sys Lim",_xlfn.LET(_xlpm.x,_xlfn.XLOOKUP($B1022,[1]Q3!$B:$B,[1]Q3!$J:$J),IF(_xlpm.x="","",_xlpm.x)),"")</f>
        <v>#N/A</v>
      </c>
    </row>
    <row r="1023" spans="1:12" ht="27.6" x14ac:dyDescent="0.3">
      <c r="A1023" s="38" t="s">
        <v>2094</v>
      </c>
      <c r="B1023" s="25" t="s">
        <v>1020</v>
      </c>
      <c r="C1023" s="22" t="s">
        <v>1021</v>
      </c>
      <c r="D1023" s="21">
        <v>39083</v>
      </c>
      <c r="E1023" s="25">
        <v>1</v>
      </c>
      <c r="F1023" s="26">
        <v>30</v>
      </c>
      <c r="G1023" s="25">
        <v>0</v>
      </c>
      <c r="H1023" s="27">
        <v>0</v>
      </c>
      <c r="I1023" s="27" t="e">
        <f>_xlfn.XLOOKUP($B1023,[1]Q3!$B:$B,[1]Q3!$L:$L)</f>
        <v>#N/A</v>
      </c>
      <c r="J1023" s="27" t="e">
        <f t="shared" si="30"/>
        <v>#N/A</v>
      </c>
      <c r="K1023" s="27">
        <f t="shared" si="31"/>
        <v>0</v>
      </c>
      <c r="L1023" s="22" t="e">
        <f>IF(VLOOKUP($B1023,[1]Q3!$B:$J,8,FALSE)="Sys Lim",_xlfn.LET(_xlpm.x,_xlfn.XLOOKUP($B1023,[1]Q3!$B:$B,[1]Q3!$J:$J),IF(_xlpm.x="","",_xlpm.x)),"")</f>
        <v>#N/A</v>
      </c>
    </row>
    <row r="1024" spans="1:12" ht="27.6" x14ac:dyDescent="0.3">
      <c r="A1024" s="38" t="s">
        <v>2094</v>
      </c>
      <c r="B1024" s="28" t="s">
        <v>1705</v>
      </c>
      <c r="C1024" s="29" t="s">
        <v>1706</v>
      </c>
      <c r="D1024" s="21">
        <v>36892</v>
      </c>
      <c r="E1024" s="28">
        <v>1</v>
      </c>
      <c r="F1024" s="30">
        <v>9</v>
      </c>
      <c r="G1024" s="25" t="s">
        <v>2078</v>
      </c>
      <c r="H1024" s="27">
        <v>0.01</v>
      </c>
      <c r="I1024" s="27" t="e">
        <f>_xlfn.XLOOKUP($B1024,[1]Q3!$B:$B,[1]Q3!$L:$L)</f>
        <v>#N/A</v>
      </c>
      <c r="J1024" s="27" t="e">
        <f t="shared" si="30"/>
        <v>#N/A</v>
      </c>
      <c r="K1024" s="27">
        <f t="shared" si="31"/>
        <v>0.01</v>
      </c>
      <c r="L1024" s="22" t="e">
        <f>IF(VLOOKUP($B1024,[1]Q3!$B:$J,8,FALSE)="Sys Lim",_xlfn.LET(_xlpm.x,_xlfn.XLOOKUP($B1024,[1]Q3!$B:$B,[1]Q3!$J:$J),IF(_xlpm.x="","",_xlpm.x)),"")</f>
        <v>#N/A</v>
      </c>
    </row>
    <row r="1025" spans="1:12" ht="27.6" x14ac:dyDescent="0.3">
      <c r="A1025" s="38" t="s">
        <v>2094</v>
      </c>
      <c r="B1025" s="28" t="s">
        <v>1707</v>
      </c>
      <c r="C1025" s="29" t="s">
        <v>1708</v>
      </c>
      <c r="D1025" s="21">
        <v>36892</v>
      </c>
      <c r="E1025" s="28">
        <v>1</v>
      </c>
      <c r="F1025" s="30">
        <v>9</v>
      </c>
      <c r="G1025" s="25" t="s">
        <v>2078</v>
      </c>
      <c r="H1025" s="27">
        <v>0.01</v>
      </c>
      <c r="I1025" s="27" t="e">
        <f>_xlfn.XLOOKUP($B1025,[1]Q3!$B:$B,[1]Q3!$L:$L)</f>
        <v>#N/A</v>
      </c>
      <c r="J1025" s="27" t="e">
        <f t="shared" si="30"/>
        <v>#N/A</v>
      </c>
      <c r="K1025" s="27">
        <f t="shared" si="31"/>
        <v>0.01</v>
      </c>
      <c r="L1025" s="22" t="e">
        <f>IF(VLOOKUP($B1025,[1]Q3!$B:$J,8,FALSE)="Sys Lim",_xlfn.LET(_xlpm.x,_xlfn.XLOOKUP($B1025,[1]Q3!$B:$B,[1]Q3!$J:$J),IF(_xlpm.x="","",_xlpm.x)),"")</f>
        <v>#N/A</v>
      </c>
    </row>
    <row r="1026" spans="1:12" ht="13.8" x14ac:dyDescent="0.3">
      <c r="A1026" s="38" t="s">
        <v>2083</v>
      </c>
      <c r="B1026" s="25" t="s">
        <v>1883</v>
      </c>
      <c r="C1026" s="22" t="s">
        <v>746</v>
      </c>
      <c r="D1026" s="21">
        <v>46023</v>
      </c>
      <c r="E1026" s="25">
        <v>1</v>
      </c>
      <c r="F1026" s="26">
        <v>9</v>
      </c>
      <c r="G1026" s="25">
        <v>0</v>
      </c>
      <c r="H1026" s="27">
        <v>15.23</v>
      </c>
      <c r="I1026" s="27">
        <f>_xlfn.XLOOKUP($B1026,[1]Q3!$B:$B,[1]Q3!$L:$L)</f>
        <v>15.28</v>
      </c>
      <c r="J1026" s="27">
        <f t="shared" si="30"/>
        <v>4.9999999999998934E-2</v>
      </c>
      <c r="K1026" s="27">
        <f t="shared" si="31"/>
        <v>15.28</v>
      </c>
      <c r="L1026" s="22" t="str">
        <f>IF(VLOOKUP($B1026,[1]Q3!$B:$J,8,FALSE)="Sys Lim",_xlfn.LET(_xlpm.x,_xlfn.XLOOKUP($B1026,[1]Q3!$B:$B,[1]Q3!$J:$J),IF(_xlpm.x="","",_xlpm.x)),"")</f>
        <v/>
      </c>
    </row>
    <row r="1027" spans="1:12" ht="13.8" x14ac:dyDescent="0.3">
      <c r="A1027" s="38" t="s">
        <v>2083</v>
      </c>
      <c r="B1027" s="25" t="s">
        <v>1884</v>
      </c>
      <c r="C1027" s="22" t="s">
        <v>1885</v>
      </c>
      <c r="D1027" s="21">
        <v>46023</v>
      </c>
      <c r="E1027" s="25" t="s">
        <v>2</v>
      </c>
      <c r="F1027" s="26">
        <v>30</v>
      </c>
      <c r="G1027" s="25">
        <v>0</v>
      </c>
      <c r="H1027" s="27">
        <v>0.43</v>
      </c>
      <c r="I1027" s="27">
        <f>_xlfn.XLOOKUP($B1027,[1]Q3!$B:$B,[1]Q3!$L:$L)</f>
        <v>0.36</v>
      </c>
      <c r="J1027" s="27">
        <f t="shared" ref="J1027:J1081" si="32">IF($N$1=D1027,"NEW",IF(OR(ISTEXT(I1027),I1027="-"),"-",I1027-H1027))</f>
        <v>-7.0000000000000007E-2</v>
      </c>
      <c r="K1027" s="27">
        <f t="shared" ref="K1027:K1060" si="33">IF(ISERROR(I1027),H1027,IF(OR(J1027="-",J1027=0),H1027,IF(ISNUMBER(L1027),I1027/L1027,I1027)))</f>
        <v>0.36</v>
      </c>
      <c r="L1027" s="22" t="str">
        <f>IF(VLOOKUP($B1027,[1]Q3!$B:$J,8,FALSE)="Sys Lim",_xlfn.LET(_xlpm.x,_xlfn.XLOOKUP($B1027,[1]Q3!$B:$B,[1]Q3!$J:$J),IF(_xlpm.x="","",_xlpm.x)),"")</f>
        <v/>
      </c>
    </row>
    <row r="1028" spans="1:12" ht="13.8" x14ac:dyDescent="0.3">
      <c r="A1028" s="38" t="s">
        <v>2083</v>
      </c>
      <c r="B1028" s="28" t="s">
        <v>1888</v>
      </c>
      <c r="C1028" s="29" t="s">
        <v>1889</v>
      </c>
      <c r="D1028" s="21">
        <v>46023</v>
      </c>
      <c r="E1028" s="28" t="s">
        <v>2</v>
      </c>
      <c r="F1028" s="30">
        <v>9</v>
      </c>
      <c r="G1028" s="25">
        <v>0</v>
      </c>
      <c r="H1028" s="27">
        <v>42.3</v>
      </c>
      <c r="I1028" s="27">
        <f>_xlfn.XLOOKUP($B1028,[1]Q3!$B:$B,[1]Q3!$L:$L)</f>
        <v>42.3</v>
      </c>
      <c r="J1028" s="27">
        <f t="shared" si="32"/>
        <v>0</v>
      </c>
      <c r="K1028" s="27">
        <f t="shared" si="33"/>
        <v>42.3</v>
      </c>
      <c r="L1028" s="22" t="str">
        <f>IF(VLOOKUP($B1028,[1]Q3!$B:$J,8,FALSE)="Sys Lim",_xlfn.LET(_xlpm.x,_xlfn.XLOOKUP($B1028,[1]Q3!$B:$B,[1]Q3!$J:$J),IF(_xlpm.x="","",_xlpm.x)),"")</f>
        <v/>
      </c>
    </row>
    <row r="1029" spans="1:12" ht="13.8" x14ac:dyDescent="0.3">
      <c r="A1029" s="38" t="s">
        <v>2083</v>
      </c>
      <c r="B1029" s="25" t="s">
        <v>1892</v>
      </c>
      <c r="C1029" s="22" t="s">
        <v>1893</v>
      </c>
      <c r="D1029" s="21">
        <v>46023</v>
      </c>
      <c r="E1029" s="25">
        <v>1</v>
      </c>
      <c r="F1029" s="26">
        <v>9</v>
      </c>
      <c r="G1029" s="25">
        <v>0</v>
      </c>
      <c r="H1029" s="27">
        <v>108.18</v>
      </c>
      <c r="I1029" s="27">
        <f>_xlfn.XLOOKUP($B1029,[1]Q3!$B:$B,[1]Q3!$L:$L)</f>
        <v>108.18</v>
      </c>
      <c r="J1029" s="27">
        <f t="shared" si="32"/>
        <v>0</v>
      </c>
      <c r="K1029" s="27">
        <f t="shared" si="33"/>
        <v>108.18</v>
      </c>
      <c r="L1029" s="22" t="str">
        <f>IF(VLOOKUP($B1029,[1]Q3!$B:$J,8,FALSE)="Sys Lim",_xlfn.LET(_xlpm.x,_xlfn.XLOOKUP($B1029,[1]Q3!$B:$B,[1]Q3!$J:$J),IF(_xlpm.x="","",_xlpm.x)),"")</f>
        <v/>
      </c>
    </row>
    <row r="1030" spans="1:12" ht="13.8" x14ac:dyDescent="0.3">
      <c r="A1030" s="38" t="s">
        <v>2083</v>
      </c>
      <c r="B1030" s="25" t="s">
        <v>1899</v>
      </c>
      <c r="C1030" s="22" t="s">
        <v>1900</v>
      </c>
      <c r="D1030" s="21">
        <v>46023</v>
      </c>
      <c r="E1030" s="25" t="s">
        <v>2</v>
      </c>
      <c r="F1030" s="26">
        <v>9</v>
      </c>
      <c r="G1030" s="25">
        <v>0</v>
      </c>
      <c r="H1030" s="27">
        <v>1</v>
      </c>
      <c r="I1030" s="27">
        <f>_xlfn.XLOOKUP($B1030,[1]Q3!$B:$B,[1]Q3!$L:$L)</f>
        <v>1</v>
      </c>
      <c r="J1030" s="27">
        <f t="shared" si="32"/>
        <v>0</v>
      </c>
      <c r="K1030" s="27">
        <f t="shared" si="33"/>
        <v>1</v>
      </c>
      <c r="L1030" s="22" t="str">
        <f>IF(VLOOKUP($B1030,[1]Q3!$B:$J,8,FALSE)="Sys Lim",_xlfn.LET(_xlpm.x,_xlfn.XLOOKUP($B1030,[1]Q3!$B:$B,[1]Q3!$J:$J),IF(_xlpm.x="","",_xlpm.x)),"")</f>
        <v/>
      </c>
    </row>
    <row r="1031" spans="1:12" ht="13.8" x14ac:dyDescent="0.3">
      <c r="A1031" s="38" t="s">
        <v>2083</v>
      </c>
      <c r="B1031" s="25" t="s">
        <v>1902</v>
      </c>
      <c r="C1031" s="22" t="s">
        <v>1903</v>
      </c>
      <c r="D1031" s="21">
        <v>46023</v>
      </c>
      <c r="E1031" s="25" t="s">
        <v>2</v>
      </c>
      <c r="F1031" s="26">
        <v>9</v>
      </c>
      <c r="G1031" s="25">
        <v>0</v>
      </c>
      <c r="H1031" s="27">
        <v>0.35</v>
      </c>
      <c r="I1031" s="27">
        <f>_xlfn.XLOOKUP($B1031,[1]Q3!$B:$B,[1]Q3!$L:$L)</f>
        <v>0.34</v>
      </c>
      <c r="J1031" s="27">
        <f t="shared" si="32"/>
        <v>-9.9999999999999534E-3</v>
      </c>
      <c r="K1031" s="27">
        <f t="shared" si="33"/>
        <v>0.34</v>
      </c>
      <c r="L1031" s="22" t="str">
        <f>IF(VLOOKUP($B1031,[1]Q3!$B:$J,8,FALSE)="Sys Lim",_xlfn.LET(_xlpm.x,_xlfn.XLOOKUP($B1031,[1]Q3!$B:$B,[1]Q3!$J:$J),IF(_xlpm.x="","",_xlpm.x)),"")</f>
        <v/>
      </c>
    </row>
    <row r="1032" spans="1:12" ht="13.8" x14ac:dyDescent="0.3">
      <c r="A1032" s="38" t="s">
        <v>2083</v>
      </c>
      <c r="B1032" s="25" t="s">
        <v>1907</v>
      </c>
      <c r="C1032" s="22" t="s">
        <v>1908</v>
      </c>
      <c r="D1032" s="21">
        <v>46023</v>
      </c>
      <c r="E1032" s="25" t="s">
        <v>2</v>
      </c>
      <c r="F1032" s="26">
        <v>30</v>
      </c>
      <c r="G1032" s="25">
        <v>0</v>
      </c>
      <c r="H1032" s="27">
        <v>0.16</v>
      </c>
      <c r="I1032" s="27">
        <f>_xlfn.XLOOKUP($B1032,[1]Q3!$B:$B,[1]Q3!$L:$L)</f>
        <v>0.16</v>
      </c>
      <c r="J1032" s="27">
        <f t="shared" si="32"/>
        <v>0</v>
      </c>
      <c r="K1032" s="27">
        <f t="shared" si="33"/>
        <v>0.16</v>
      </c>
      <c r="L1032" s="22" t="str">
        <f>IF(VLOOKUP($B1032,[1]Q3!$B:$J,8,FALSE)="Sys Lim",_xlfn.LET(_xlpm.x,_xlfn.XLOOKUP($B1032,[1]Q3!$B:$B,[1]Q3!$J:$J),IF(_xlpm.x="","",_xlpm.x)),"")</f>
        <v/>
      </c>
    </row>
    <row r="1033" spans="1:12" ht="13.8" x14ac:dyDescent="0.3">
      <c r="A1033" s="38" t="s">
        <v>2083</v>
      </c>
      <c r="B1033" s="25" t="s">
        <v>1909</v>
      </c>
      <c r="C1033" s="22" t="s">
        <v>1910</v>
      </c>
      <c r="D1033" s="21">
        <v>46023</v>
      </c>
      <c r="E1033" s="25" t="s">
        <v>2</v>
      </c>
      <c r="F1033" s="26">
        <v>9</v>
      </c>
      <c r="G1033" s="25">
        <v>0</v>
      </c>
      <c r="H1033" s="27">
        <v>1.18</v>
      </c>
      <c r="I1033" s="27">
        <f>_xlfn.XLOOKUP($B1033,[1]Q3!$B:$B,[1]Q3!$L:$L)</f>
        <v>1.1299999999999999</v>
      </c>
      <c r="J1033" s="27">
        <f t="shared" si="32"/>
        <v>-5.0000000000000044E-2</v>
      </c>
      <c r="K1033" s="27">
        <f t="shared" si="33"/>
        <v>1.1299999999999999</v>
      </c>
      <c r="L1033" s="22" t="str">
        <f>IF(VLOOKUP($B1033,[1]Q3!$B:$J,8,FALSE)="Sys Lim",_xlfn.LET(_xlpm.x,_xlfn.XLOOKUP($B1033,[1]Q3!$B:$B,[1]Q3!$J:$J),IF(_xlpm.x="","",_xlpm.x)),"")</f>
        <v/>
      </c>
    </row>
    <row r="1034" spans="1:12" ht="13.8" x14ac:dyDescent="0.3">
      <c r="A1034" s="38" t="s">
        <v>2083</v>
      </c>
      <c r="B1034" s="28" t="s">
        <v>1911</v>
      </c>
      <c r="C1034" s="29" t="s">
        <v>1912</v>
      </c>
      <c r="D1034" s="21">
        <v>46023</v>
      </c>
      <c r="E1034" s="28" t="s">
        <v>2</v>
      </c>
      <c r="F1034" s="30">
        <v>9</v>
      </c>
      <c r="G1034" s="25">
        <v>0</v>
      </c>
      <c r="H1034" s="27">
        <v>0.71</v>
      </c>
      <c r="I1034" s="27">
        <f>_xlfn.XLOOKUP($B1034,[1]Q3!$B:$B,[1]Q3!$L:$L)</f>
        <v>0.71</v>
      </c>
      <c r="J1034" s="27">
        <f t="shared" si="32"/>
        <v>0</v>
      </c>
      <c r="K1034" s="27">
        <f t="shared" si="33"/>
        <v>0.71</v>
      </c>
      <c r="L1034" s="22" t="str">
        <f>IF(VLOOKUP($B1034,[1]Q3!$B:$J,8,FALSE)="Sys Lim",_xlfn.LET(_xlpm.x,_xlfn.XLOOKUP($B1034,[1]Q3!$B:$B,[1]Q3!$J:$J),IF(_xlpm.x="","",_xlpm.x)),"")</f>
        <v/>
      </c>
    </row>
    <row r="1035" spans="1:12" ht="13.8" x14ac:dyDescent="0.3">
      <c r="A1035" s="38" t="s">
        <v>2083</v>
      </c>
      <c r="B1035" s="25" t="s">
        <v>1913</v>
      </c>
      <c r="C1035" s="22" t="s">
        <v>1914</v>
      </c>
      <c r="D1035" s="21">
        <v>46023</v>
      </c>
      <c r="E1035" s="25" t="s">
        <v>2</v>
      </c>
      <c r="F1035" s="26">
        <v>9</v>
      </c>
      <c r="G1035" s="25">
        <v>0</v>
      </c>
      <c r="H1035" s="27">
        <v>0.1</v>
      </c>
      <c r="I1035" s="27">
        <f>_xlfn.XLOOKUP($B1035,[1]Q3!$B:$B,[1]Q3!$L:$L)</f>
        <v>0.1</v>
      </c>
      <c r="J1035" s="27">
        <f t="shared" si="32"/>
        <v>0</v>
      </c>
      <c r="K1035" s="27">
        <f t="shared" si="33"/>
        <v>0.1</v>
      </c>
      <c r="L1035" s="22" t="str">
        <f>IF(VLOOKUP($B1035,[1]Q3!$B:$J,8,FALSE)="Sys Lim",_xlfn.LET(_xlpm.x,_xlfn.XLOOKUP($B1035,[1]Q3!$B:$B,[1]Q3!$J:$J),IF(_xlpm.x="","",_xlpm.x)),"")</f>
        <v/>
      </c>
    </row>
    <row r="1036" spans="1:12" ht="13.8" x14ac:dyDescent="0.3">
      <c r="A1036" s="38" t="s">
        <v>2083</v>
      </c>
      <c r="B1036" s="25" t="s">
        <v>1915</v>
      </c>
      <c r="C1036" s="22" t="s">
        <v>1916</v>
      </c>
      <c r="D1036" s="21">
        <v>46023</v>
      </c>
      <c r="E1036" s="25" t="s">
        <v>2</v>
      </c>
      <c r="F1036" s="26">
        <v>9</v>
      </c>
      <c r="G1036" s="25">
        <v>0</v>
      </c>
      <c r="H1036" s="27">
        <v>0.01</v>
      </c>
      <c r="I1036" s="27">
        <f>_xlfn.XLOOKUP($B1036,[1]Q3!$B:$B,[1]Q3!$L:$L)</f>
        <v>0.02</v>
      </c>
      <c r="J1036" s="27">
        <f t="shared" si="32"/>
        <v>0.01</v>
      </c>
      <c r="K1036" s="27">
        <f t="shared" si="33"/>
        <v>0.02</v>
      </c>
      <c r="L1036" s="22" t="str">
        <f>IF(VLOOKUP($B1036,[1]Q3!$B:$J,8,FALSE)="Sys Lim",_xlfn.LET(_xlpm.x,_xlfn.XLOOKUP($B1036,[1]Q3!$B:$B,[1]Q3!$J:$J),IF(_xlpm.x="","",_xlpm.x)),"")</f>
        <v/>
      </c>
    </row>
    <row r="1037" spans="1:12" ht="13.8" x14ac:dyDescent="0.3">
      <c r="A1037" s="38" t="s">
        <v>2083</v>
      </c>
      <c r="B1037" s="25" t="s">
        <v>1917</v>
      </c>
      <c r="C1037" s="22" t="s">
        <v>1918</v>
      </c>
      <c r="D1037" s="21">
        <v>46023</v>
      </c>
      <c r="E1037" s="25" t="s">
        <v>2</v>
      </c>
      <c r="F1037" s="26">
        <v>9</v>
      </c>
      <c r="G1037" s="25">
        <v>0</v>
      </c>
      <c r="H1037" s="27">
        <v>0.04</v>
      </c>
      <c r="I1037" s="27">
        <f>_xlfn.XLOOKUP($B1037,[1]Q3!$B:$B,[1]Q3!$L:$L)</f>
        <v>0.01</v>
      </c>
      <c r="J1037" s="27">
        <f t="shared" si="32"/>
        <v>-0.03</v>
      </c>
      <c r="K1037" s="27">
        <f t="shared" si="33"/>
        <v>0.01</v>
      </c>
      <c r="L1037" s="22" t="str">
        <f>IF(VLOOKUP($B1037,[1]Q3!$B:$J,8,FALSE)="Sys Lim",_xlfn.LET(_xlpm.x,_xlfn.XLOOKUP($B1037,[1]Q3!$B:$B,[1]Q3!$J:$J),IF(_xlpm.x="","",_xlpm.x)),"")</f>
        <v/>
      </c>
    </row>
    <row r="1038" spans="1:12" ht="27.6" x14ac:dyDescent="0.3">
      <c r="A1038" s="38" t="s">
        <v>2090</v>
      </c>
      <c r="B1038" s="25" t="s">
        <v>1919</v>
      </c>
      <c r="C1038" s="22" t="s">
        <v>1920</v>
      </c>
      <c r="D1038" s="21">
        <v>46023</v>
      </c>
      <c r="E1038" s="25" t="s">
        <v>2</v>
      </c>
      <c r="F1038" s="26">
        <v>9</v>
      </c>
      <c r="G1038" s="25">
        <v>0</v>
      </c>
      <c r="H1038" s="27">
        <v>0</v>
      </c>
      <c r="I1038" s="27" t="e">
        <f>_xlfn.XLOOKUP($B1038,[1]Q3!$B:$B,[1]Q3!$L:$L)</f>
        <v>#N/A</v>
      </c>
      <c r="J1038" s="27" t="e">
        <f t="shared" si="32"/>
        <v>#N/A</v>
      </c>
      <c r="K1038" s="27">
        <f t="shared" si="33"/>
        <v>0</v>
      </c>
      <c r="L1038" s="22" t="e">
        <f>IF(VLOOKUP($B1038,[1]Q3!$B:$J,8,FALSE)="Sys Lim",_xlfn.LET(_xlpm.x,_xlfn.XLOOKUP($B1038,[1]Q3!$B:$B,[1]Q3!$J:$J),IF(_xlpm.x="","",_xlpm.x)),"")</f>
        <v>#N/A</v>
      </c>
    </row>
    <row r="1039" spans="1:12" ht="27.6" x14ac:dyDescent="0.3">
      <c r="A1039" s="38" t="s">
        <v>2090</v>
      </c>
      <c r="B1039" s="25" t="s">
        <v>1921</v>
      </c>
      <c r="C1039" s="22" t="s">
        <v>1922</v>
      </c>
      <c r="D1039" s="21">
        <v>46023</v>
      </c>
      <c r="E1039" s="25">
        <v>1</v>
      </c>
      <c r="F1039" s="26">
        <v>9</v>
      </c>
      <c r="G1039" s="25">
        <v>0</v>
      </c>
      <c r="H1039" s="27">
        <v>0</v>
      </c>
      <c r="I1039" s="27" t="e">
        <f>_xlfn.XLOOKUP($B1039,[1]Q3!$B:$B,[1]Q3!$L:$L)</f>
        <v>#N/A</v>
      </c>
      <c r="J1039" s="27" t="e">
        <f t="shared" si="32"/>
        <v>#N/A</v>
      </c>
      <c r="K1039" s="27">
        <f t="shared" si="33"/>
        <v>0</v>
      </c>
      <c r="L1039" s="22" t="e">
        <f>IF(VLOOKUP($B1039,[1]Q3!$B:$J,8,FALSE)="Sys Lim",_xlfn.LET(_xlpm.x,_xlfn.XLOOKUP($B1039,[1]Q3!$B:$B,[1]Q3!$J:$J),IF(_xlpm.x="","",_xlpm.x)),"")</f>
        <v>#N/A</v>
      </c>
    </row>
    <row r="1040" spans="1:12" ht="13.8" x14ac:dyDescent="0.3">
      <c r="A1040" s="38" t="s">
        <v>2083</v>
      </c>
      <c r="B1040" s="25" t="s">
        <v>1926</v>
      </c>
      <c r="C1040" s="22" t="s">
        <v>1927</v>
      </c>
      <c r="D1040" s="21">
        <v>46023</v>
      </c>
      <c r="E1040" s="25">
        <v>1</v>
      </c>
      <c r="F1040" s="26">
        <v>9</v>
      </c>
      <c r="G1040" s="25">
        <v>0</v>
      </c>
      <c r="H1040" s="27">
        <v>0.31</v>
      </c>
      <c r="I1040" s="27">
        <f>_xlfn.XLOOKUP($B1040,[1]Q3!$B:$B,[1]Q3!$L:$L)</f>
        <v>0.16</v>
      </c>
      <c r="J1040" s="27">
        <f t="shared" si="32"/>
        <v>-0.15</v>
      </c>
      <c r="K1040" s="27">
        <f t="shared" si="33"/>
        <v>0.16</v>
      </c>
      <c r="L1040" s="22" t="str">
        <f>IF(VLOOKUP($B1040,[1]Q3!$B:$J,8,FALSE)="Sys Lim",_xlfn.LET(_xlpm.x,_xlfn.XLOOKUP($B1040,[1]Q3!$B:$B,[1]Q3!$J:$J),IF(_xlpm.x="","",_xlpm.x)),"")</f>
        <v/>
      </c>
    </row>
    <row r="1041" spans="1:12" ht="13.8" x14ac:dyDescent="0.3">
      <c r="A1041" s="38" t="s">
        <v>2083</v>
      </c>
      <c r="B1041" s="25" t="s">
        <v>1935</v>
      </c>
      <c r="C1041" s="22" t="s">
        <v>1936</v>
      </c>
      <c r="D1041" s="21">
        <v>46023</v>
      </c>
      <c r="E1041" s="25" t="s">
        <v>2</v>
      </c>
      <c r="F1041" s="26">
        <v>9</v>
      </c>
      <c r="G1041" s="25">
        <v>0</v>
      </c>
      <c r="H1041" s="27">
        <v>410.44</v>
      </c>
      <c r="I1041" s="27">
        <f>_xlfn.XLOOKUP($B1041,[1]Q3!$B:$B,[1]Q3!$L:$L)</f>
        <v>400.33</v>
      </c>
      <c r="J1041" s="27">
        <f t="shared" si="32"/>
        <v>-10.110000000000014</v>
      </c>
      <c r="K1041" s="27">
        <f t="shared" si="33"/>
        <v>400.33</v>
      </c>
      <c r="L1041" s="22" t="str">
        <f>IF(VLOOKUP($B1041,[1]Q3!$B:$J,8,FALSE)="Sys Lim",_xlfn.LET(_xlpm.x,_xlfn.XLOOKUP($B1041,[1]Q3!$B:$B,[1]Q3!$J:$J),IF(_xlpm.x="","",_xlpm.x)),"")</f>
        <v/>
      </c>
    </row>
    <row r="1042" spans="1:12" ht="13.8" x14ac:dyDescent="0.3">
      <c r="A1042" s="38" t="s">
        <v>2083</v>
      </c>
      <c r="B1042" s="25" t="s">
        <v>1937</v>
      </c>
      <c r="C1042" s="22" t="s">
        <v>1801</v>
      </c>
      <c r="D1042" s="21">
        <v>46023</v>
      </c>
      <c r="E1042" s="25" t="s">
        <v>2</v>
      </c>
      <c r="F1042" s="26">
        <v>9</v>
      </c>
      <c r="G1042" s="25">
        <v>0</v>
      </c>
      <c r="H1042" s="27">
        <v>32.67</v>
      </c>
      <c r="I1042" s="27">
        <f>_xlfn.XLOOKUP($B1042,[1]Q3!$B:$B,[1]Q3!$L:$L)</f>
        <v>32.57</v>
      </c>
      <c r="J1042" s="27">
        <f t="shared" si="32"/>
        <v>-0.10000000000000142</v>
      </c>
      <c r="K1042" s="27">
        <f t="shared" si="33"/>
        <v>32.57</v>
      </c>
      <c r="L1042" s="22" t="str">
        <f>IF(VLOOKUP($B1042,[1]Q3!$B:$J,8,FALSE)="Sys Lim",_xlfn.LET(_xlpm.x,_xlfn.XLOOKUP($B1042,[1]Q3!$B:$B,[1]Q3!$J:$J),IF(_xlpm.x="","",_xlpm.x)),"")</f>
        <v/>
      </c>
    </row>
    <row r="1043" spans="1:12" ht="13.8" x14ac:dyDescent="0.3">
      <c r="A1043" s="38" t="s">
        <v>2083</v>
      </c>
      <c r="B1043" s="25" t="s">
        <v>1943</v>
      </c>
      <c r="C1043" s="22" t="s">
        <v>1944</v>
      </c>
      <c r="D1043" s="21">
        <v>46023</v>
      </c>
      <c r="E1043" s="25">
        <v>1</v>
      </c>
      <c r="F1043" s="26">
        <v>9</v>
      </c>
      <c r="G1043" s="25">
        <v>0</v>
      </c>
      <c r="H1043" s="27">
        <v>278.33</v>
      </c>
      <c r="I1043" s="27">
        <f>_xlfn.XLOOKUP($B1043,[1]Q3!$B:$B,[1]Q3!$L:$L)</f>
        <v>274.33999999999997</v>
      </c>
      <c r="J1043" s="27">
        <f t="shared" si="32"/>
        <v>-3.9900000000000091</v>
      </c>
      <c r="K1043" s="27">
        <f t="shared" si="33"/>
        <v>274.33999999999997</v>
      </c>
      <c r="L1043" s="22" t="str">
        <f>IF(VLOOKUP($B1043,[1]Q3!$B:$J,8,FALSE)="Sys Lim",_xlfn.LET(_xlpm.x,_xlfn.XLOOKUP($B1043,[1]Q3!$B:$B,[1]Q3!$J:$J),IF(_xlpm.x="","",_xlpm.x)),"")</f>
        <v/>
      </c>
    </row>
    <row r="1044" spans="1:12" ht="13.8" x14ac:dyDescent="0.3">
      <c r="A1044" s="38" t="s">
        <v>2083</v>
      </c>
      <c r="B1044" s="25" t="s">
        <v>1946</v>
      </c>
      <c r="C1044" s="22" t="s">
        <v>1802</v>
      </c>
      <c r="D1044" s="21">
        <v>46023</v>
      </c>
      <c r="E1044" s="25" t="s">
        <v>2</v>
      </c>
      <c r="F1044" s="26">
        <v>9</v>
      </c>
      <c r="G1044" s="25">
        <v>0</v>
      </c>
      <c r="H1044" s="27">
        <v>145.99</v>
      </c>
      <c r="I1044" s="27">
        <f>_xlfn.XLOOKUP($B1044,[1]Q3!$B:$B,[1]Q3!$L:$L)</f>
        <v>146.06</v>
      </c>
      <c r="J1044" s="27">
        <f t="shared" si="32"/>
        <v>6.9999999999993179E-2</v>
      </c>
      <c r="K1044" s="27">
        <f t="shared" si="33"/>
        <v>146.06</v>
      </c>
      <c r="L1044" s="22" t="str">
        <f>IF(VLOOKUP($B1044,[1]Q3!$B:$J,8,FALSE)="Sys Lim",_xlfn.LET(_xlpm.x,_xlfn.XLOOKUP($B1044,[1]Q3!$B:$B,[1]Q3!$J:$J),IF(_xlpm.x="","",_xlpm.x)),"")</f>
        <v/>
      </c>
    </row>
    <row r="1045" spans="1:12" ht="13.8" x14ac:dyDescent="0.3">
      <c r="A1045" s="38" t="s">
        <v>2083</v>
      </c>
      <c r="B1045" s="25" t="s">
        <v>1951</v>
      </c>
      <c r="C1045" s="22" t="s">
        <v>2031</v>
      </c>
      <c r="D1045" s="21">
        <v>46023</v>
      </c>
      <c r="E1045" s="25" t="s">
        <v>2</v>
      </c>
      <c r="F1045" s="26">
        <v>9</v>
      </c>
      <c r="G1045" s="25">
        <v>0</v>
      </c>
      <c r="H1045" s="27">
        <v>79.599999999999994</v>
      </c>
      <c r="I1045" s="27">
        <f>_xlfn.XLOOKUP($B1045,[1]Q3!$B:$B,[1]Q3!$L:$L)</f>
        <v>82.24</v>
      </c>
      <c r="J1045" s="27">
        <f t="shared" si="32"/>
        <v>2.6400000000000006</v>
      </c>
      <c r="K1045" s="27">
        <f t="shared" si="33"/>
        <v>82.24</v>
      </c>
      <c r="L1045" s="22" t="str">
        <f>IF(VLOOKUP($B1045,[1]Q3!$B:$J,8,FALSE)="Sys Lim",_xlfn.LET(_xlpm.x,_xlfn.XLOOKUP($B1045,[1]Q3!$B:$B,[1]Q3!$J:$J),IF(_xlpm.x="","",_xlpm.x)),"")</f>
        <v/>
      </c>
    </row>
    <row r="1046" spans="1:12" ht="13.8" x14ac:dyDescent="0.3">
      <c r="A1046" s="38" t="s">
        <v>2083</v>
      </c>
      <c r="B1046" s="25" t="s">
        <v>1879</v>
      </c>
      <c r="C1046" s="22" t="s">
        <v>2032</v>
      </c>
      <c r="D1046" s="21">
        <v>45474</v>
      </c>
      <c r="E1046" s="25">
        <v>1</v>
      </c>
      <c r="F1046" s="26">
        <v>9</v>
      </c>
      <c r="G1046" s="25">
        <v>0</v>
      </c>
      <c r="H1046" s="27">
        <v>310</v>
      </c>
      <c r="I1046" s="27">
        <f>_xlfn.XLOOKUP($B1046,[1]Q3!$B:$B,[1]Q3!$L:$L)</f>
        <v>310</v>
      </c>
      <c r="J1046" s="27">
        <f t="shared" si="32"/>
        <v>0</v>
      </c>
      <c r="K1046" s="27">
        <f t="shared" si="33"/>
        <v>310</v>
      </c>
      <c r="L1046" s="22" t="str">
        <f>IF(VLOOKUP($B1046,[1]Q3!$B:$J,8,FALSE)="Sys Lim",_xlfn.LET(_xlpm.x,_xlfn.XLOOKUP($B1046,[1]Q3!$B:$B,[1]Q3!$J:$J),IF(_xlpm.x="","",_xlpm.x)),"")</f>
        <v/>
      </c>
    </row>
    <row r="1047" spans="1:12" ht="27.6" x14ac:dyDescent="0.3">
      <c r="A1047" s="38" t="s">
        <v>2084</v>
      </c>
      <c r="B1047" s="25" t="s">
        <v>250</v>
      </c>
      <c r="C1047" s="22" t="s">
        <v>2033</v>
      </c>
      <c r="D1047" s="21">
        <v>39448</v>
      </c>
      <c r="E1047" s="25" t="s">
        <v>2</v>
      </c>
      <c r="F1047" s="26">
        <v>30</v>
      </c>
      <c r="G1047" s="25">
        <v>0</v>
      </c>
      <c r="H1047" s="27">
        <v>52.94</v>
      </c>
      <c r="I1047" s="27" t="e">
        <f>_xlfn.XLOOKUP($B1047,[1]Q3!$B:$B,[1]Q3!$L:$L)</f>
        <v>#N/A</v>
      </c>
      <c r="J1047" s="27" t="e">
        <f t="shared" si="32"/>
        <v>#N/A</v>
      </c>
      <c r="K1047" s="27">
        <f t="shared" si="33"/>
        <v>52.94</v>
      </c>
      <c r="L1047" s="22" t="e">
        <f>IF(VLOOKUP($B1047,[1]Q3!$B:$J,8,FALSE)="Sys Lim",_xlfn.LET(_xlpm.x,_xlfn.XLOOKUP($B1047,[1]Q3!$B:$B,[1]Q3!$J:$J),IF(_xlpm.x="","",_xlpm.x)),"")</f>
        <v>#N/A</v>
      </c>
    </row>
    <row r="1048" spans="1:12" ht="13.8" x14ac:dyDescent="0.3">
      <c r="A1048" s="38" t="s">
        <v>2083</v>
      </c>
      <c r="B1048" s="25" t="s">
        <v>1881</v>
      </c>
      <c r="C1048" s="22" t="s">
        <v>1882</v>
      </c>
      <c r="D1048" s="21">
        <v>46113</v>
      </c>
      <c r="E1048" s="25">
        <v>1</v>
      </c>
      <c r="F1048" s="26">
        <v>9</v>
      </c>
      <c r="G1048" s="25">
        <v>0</v>
      </c>
      <c r="H1048" s="27">
        <v>0.3</v>
      </c>
      <c r="I1048" s="27">
        <f>_xlfn.XLOOKUP($B1048,[1]Q3!$B:$B,[1]Q3!$L:$L)</f>
        <v>0.31</v>
      </c>
      <c r="J1048" s="27">
        <f t="shared" si="32"/>
        <v>1.0000000000000009E-2</v>
      </c>
      <c r="K1048" s="27">
        <f t="shared" si="33"/>
        <v>0.31</v>
      </c>
      <c r="L1048" s="22" t="str">
        <f>IF(VLOOKUP($B1048,[1]Q3!$B:$J,8,FALSE)="Sys Lim",_xlfn.LET(_xlpm.x,_xlfn.XLOOKUP($B1048,[1]Q3!$B:$B,[1]Q3!$J:$J),IF(_xlpm.x="","",_xlpm.x)),"")</f>
        <v/>
      </c>
    </row>
    <row r="1049" spans="1:12" ht="13.8" x14ac:dyDescent="0.3">
      <c r="A1049" s="38" t="s">
        <v>2083</v>
      </c>
      <c r="B1049" s="25" t="s">
        <v>1886</v>
      </c>
      <c r="C1049" s="22" t="s">
        <v>1887</v>
      </c>
      <c r="D1049" s="21">
        <v>46113</v>
      </c>
      <c r="E1049" s="25" t="s">
        <v>2</v>
      </c>
      <c r="F1049" s="26">
        <v>30</v>
      </c>
      <c r="G1049" s="25">
        <v>0</v>
      </c>
      <c r="H1049" s="27">
        <v>0.01</v>
      </c>
      <c r="I1049" s="27">
        <f>_xlfn.XLOOKUP($B1049,[1]Q3!$B:$B,[1]Q3!$L:$L)</f>
        <v>0.02</v>
      </c>
      <c r="J1049" s="27">
        <f t="shared" si="32"/>
        <v>0.01</v>
      </c>
      <c r="K1049" s="27">
        <f t="shared" si="33"/>
        <v>0.02</v>
      </c>
      <c r="L1049" s="22" t="str">
        <f>IF(VLOOKUP($B1049,[1]Q3!$B:$J,8,FALSE)="Sys Lim",_xlfn.LET(_xlpm.x,_xlfn.XLOOKUP($B1049,[1]Q3!$B:$B,[1]Q3!$J:$J),IF(_xlpm.x="","",_xlpm.x)),"")</f>
        <v/>
      </c>
    </row>
    <row r="1050" spans="1:12" ht="13.8" x14ac:dyDescent="0.3">
      <c r="A1050" s="38" t="s">
        <v>2083</v>
      </c>
      <c r="B1050" s="25" t="s">
        <v>1894</v>
      </c>
      <c r="C1050" s="22" t="s">
        <v>1895</v>
      </c>
      <c r="D1050" s="21">
        <v>46113</v>
      </c>
      <c r="E1050" s="25" t="s">
        <v>2</v>
      </c>
      <c r="F1050" s="26">
        <v>9</v>
      </c>
      <c r="G1050" s="25">
        <v>0</v>
      </c>
      <c r="H1050" s="27">
        <v>0.18</v>
      </c>
      <c r="I1050" s="27">
        <f>_xlfn.XLOOKUP($B1050,[1]Q3!$B:$B,[1]Q3!$L:$L)</f>
        <v>0.18</v>
      </c>
      <c r="J1050" s="27">
        <f t="shared" si="32"/>
        <v>0</v>
      </c>
      <c r="K1050" s="27">
        <f t="shared" si="33"/>
        <v>0.18</v>
      </c>
      <c r="L1050" s="22" t="str">
        <f>IF(VLOOKUP($B1050,[1]Q3!$B:$J,8,FALSE)="Sys Lim",_xlfn.LET(_xlpm.x,_xlfn.XLOOKUP($B1050,[1]Q3!$B:$B,[1]Q3!$J:$J),IF(_xlpm.x="","",_xlpm.x)),"")</f>
        <v/>
      </c>
    </row>
    <row r="1051" spans="1:12" ht="13.8" x14ac:dyDescent="0.3">
      <c r="A1051" s="38" t="s">
        <v>2083</v>
      </c>
      <c r="B1051" s="25" t="s">
        <v>1923</v>
      </c>
      <c r="C1051" s="22" t="s">
        <v>1924</v>
      </c>
      <c r="D1051" s="21">
        <v>46113</v>
      </c>
      <c r="E1051" s="25" t="s">
        <v>2</v>
      </c>
      <c r="F1051" s="26">
        <v>30</v>
      </c>
      <c r="G1051" s="25">
        <v>0</v>
      </c>
      <c r="H1051" s="27">
        <v>57500</v>
      </c>
      <c r="I1051" s="27">
        <f>_xlfn.XLOOKUP($B1051,[1]Q3!$B:$B,[1]Q3!$L:$L)</f>
        <v>115000</v>
      </c>
      <c r="J1051" s="27">
        <f t="shared" si="32"/>
        <v>57500</v>
      </c>
      <c r="K1051" s="27">
        <f t="shared" si="33"/>
        <v>57500</v>
      </c>
      <c r="L1051" s="22">
        <f>IF(VLOOKUP($B1051,[1]Q3!$B:$J,8,FALSE)="Sys Lim",_xlfn.LET(_xlpm.x,_xlfn.XLOOKUP($B1051,[1]Q3!$B:$B,[1]Q3!$J:$J),IF(_xlpm.x="","",_xlpm.x)),"")</f>
        <v>2</v>
      </c>
    </row>
    <row r="1052" spans="1:12" ht="13.8" x14ac:dyDescent="0.3">
      <c r="A1052" s="38" t="s">
        <v>2083</v>
      </c>
      <c r="B1052" s="25" t="s">
        <v>1928</v>
      </c>
      <c r="C1052" s="22" t="s">
        <v>1448</v>
      </c>
      <c r="D1052" s="21">
        <v>46113</v>
      </c>
      <c r="E1052" s="25" t="s">
        <v>2</v>
      </c>
      <c r="F1052" s="26">
        <v>9</v>
      </c>
      <c r="G1052" s="25">
        <v>0</v>
      </c>
      <c r="H1052" s="27">
        <v>1.95</v>
      </c>
      <c r="I1052" s="27">
        <f>_xlfn.XLOOKUP($B1052,[1]Q3!$B:$B,[1]Q3!$L:$L)</f>
        <v>2</v>
      </c>
      <c r="J1052" s="27">
        <f t="shared" si="32"/>
        <v>5.0000000000000044E-2</v>
      </c>
      <c r="K1052" s="27">
        <f t="shared" si="33"/>
        <v>2</v>
      </c>
      <c r="L1052" s="22" t="str">
        <f>IF(VLOOKUP($B1052,[1]Q3!$B:$J,8,FALSE)="Sys Lim",_xlfn.LET(_xlpm.x,_xlfn.XLOOKUP($B1052,[1]Q3!$B:$B,[1]Q3!$J:$J),IF(_xlpm.x="","",_xlpm.x)),"")</f>
        <v/>
      </c>
    </row>
    <row r="1053" spans="1:12" ht="13.8" x14ac:dyDescent="0.3">
      <c r="A1053" s="38" t="s">
        <v>2085</v>
      </c>
      <c r="B1053" s="25" t="s">
        <v>1929</v>
      </c>
      <c r="C1053" s="22" t="s">
        <v>1930</v>
      </c>
      <c r="D1053" s="21">
        <v>46113</v>
      </c>
      <c r="E1053" s="25" t="s">
        <v>2</v>
      </c>
      <c r="F1053" s="26">
        <v>30</v>
      </c>
      <c r="G1053" s="25">
        <v>0</v>
      </c>
      <c r="H1053" s="27">
        <v>0</v>
      </c>
      <c r="I1053" s="27" t="e">
        <f>_xlfn.XLOOKUP($B1053,[1]Q3!$B:$B,[1]Q3!$L:$L)</f>
        <v>#N/A</v>
      </c>
      <c r="J1053" s="27" t="e">
        <f t="shared" si="32"/>
        <v>#N/A</v>
      </c>
      <c r="K1053" s="27">
        <f t="shared" si="33"/>
        <v>0</v>
      </c>
      <c r="L1053" s="22" t="e">
        <f>IF(VLOOKUP($B1053,[1]Q3!$B:$J,8,FALSE)="Sys Lim",_xlfn.LET(_xlpm.x,_xlfn.XLOOKUP($B1053,[1]Q3!$B:$B,[1]Q3!$J:$J),IF(_xlpm.x="","",_xlpm.x)),"")</f>
        <v>#N/A</v>
      </c>
    </row>
    <row r="1054" spans="1:12" ht="13.8" x14ac:dyDescent="0.3">
      <c r="A1054" s="38" t="s">
        <v>2083</v>
      </c>
      <c r="B1054" s="25" t="s">
        <v>1933</v>
      </c>
      <c r="C1054" s="22" t="s">
        <v>1934</v>
      </c>
      <c r="D1054" s="21">
        <v>46113</v>
      </c>
      <c r="E1054" s="25">
        <v>1</v>
      </c>
      <c r="F1054" s="26">
        <v>9</v>
      </c>
      <c r="G1054" s="25">
        <v>0</v>
      </c>
      <c r="H1054" s="27">
        <v>73088.259999999995</v>
      </c>
      <c r="I1054" s="27">
        <f>_xlfn.XLOOKUP($B1054,[1]Q3!$B:$B,[1]Q3!$L:$L)</f>
        <v>72984.240000000005</v>
      </c>
      <c r="J1054" s="27">
        <f t="shared" si="32"/>
        <v>-104.01999999998952</v>
      </c>
      <c r="K1054" s="27">
        <f t="shared" si="33"/>
        <v>72984.240000000005</v>
      </c>
      <c r="L1054" s="22" t="str">
        <f>IF(VLOOKUP($B1054,[1]Q3!$B:$J,8,FALSE)="Sys Lim",_xlfn.LET(_xlpm.x,_xlfn.XLOOKUP($B1054,[1]Q3!$B:$B,[1]Q3!$J:$J),IF(_xlpm.x="","",_xlpm.x)),"")</f>
        <v/>
      </c>
    </row>
    <row r="1055" spans="1:12" ht="13.8" x14ac:dyDescent="0.3">
      <c r="A1055" s="38" t="s">
        <v>2083</v>
      </c>
      <c r="B1055" s="25" t="s">
        <v>1939</v>
      </c>
      <c r="C1055" s="22" t="s">
        <v>1940</v>
      </c>
      <c r="D1055" s="21">
        <v>46113</v>
      </c>
      <c r="E1055" s="25" t="s">
        <v>2</v>
      </c>
      <c r="F1055" s="26">
        <v>30</v>
      </c>
      <c r="G1055" s="25">
        <v>0</v>
      </c>
      <c r="H1055" s="27">
        <v>32.130000000000003</v>
      </c>
      <c r="I1055" s="27">
        <f>_xlfn.XLOOKUP($B1055,[1]Q3!$B:$B,[1]Q3!$L:$L)</f>
        <v>31.94</v>
      </c>
      <c r="J1055" s="27">
        <f t="shared" si="32"/>
        <v>-0.19000000000000128</v>
      </c>
      <c r="K1055" s="27">
        <f t="shared" si="33"/>
        <v>31.94</v>
      </c>
      <c r="L1055" s="22" t="str">
        <f>IF(VLOOKUP($B1055,[1]Q3!$B:$J,8,FALSE)="Sys Lim",_xlfn.LET(_xlpm.x,_xlfn.XLOOKUP($B1055,[1]Q3!$B:$B,[1]Q3!$J:$J),IF(_xlpm.x="","",_xlpm.x)),"")</f>
        <v/>
      </c>
    </row>
    <row r="1056" spans="1:12" ht="13.8" x14ac:dyDescent="0.3">
      <c r="A1056" s="38" t="s">
        <v>2083</v>
      </c>
      <c r="B1056" s="25" t="s">
        <v>1941</v>
      </c>
      <c r="C1056" s="22" t="s">
        <v>1942</v>
      </c>
      <c r="D1056" s="21">
        <v>46113</v>
      </c>
      <c r="E1056" s="25" t="s">
        <v>2</v>
      </c>
      <c r="F1056" s="26">
        <v>9</v>
      </c>
      <c r="G1056" s="25">
        <v>0</v>
      </c>
      <c r="H1056" s="27">
        <v>5.24</v>
      </c>
      <c r="I1056" s="27">
        <f>_xlfn.XLOOKUP($B1056,[1]Q3!$B:$B,[1]Q3!$L:$L)</f>
        <v>5.2</v>
      </c>
      <c r="J1056" s="27">
        <f t="shared" si="32"/>
        <v>-4.0000000000000036E-2</v>
      </c>
      <c r="K1056" s="27">
        <f t="shared" si="33"/>
        <v>5.2</v>
      </c>
      <c r="L1056" s="22" t="str">
        <f>IF(VLOOKUP($B1056,[1]Q3!$B:$J,8,FALSE)="Sys Lim",_xlfn.LET(_xlpm.x,_xlfn.XLOOKUP($B1056,[1]Q3!$B:$B,[1]Q3!$J:$J),IF(_xlpm.x="","",_xlpm.x)),"")</f>
        <v/>
      </c>
    </row>
    <row r="1057" spans="1:14" ht="13.8" x14ac:dyDescent="0.3">
      <c r="A1057" s="38" t="s">
        <v>2083</v>
      </c>
      <c r="B1057" s="25" t="s">
        <v>1947</v>
      </c>
      <c r="C1057" s="22" t="s">
        <v>1948</v>
      </c>
      <c r="D1057" s="21">
        <v>46113</v>
      </c>
      <c r="E1057" s="25" t="s">
        <v>2</v>
      </c>
      <c r="F1057" s="26">
        <v>9</v>
      </c>
      <c r="G1057" s="25">
        <v>0</v>
      </c>
      <c r="H1057" s="27">
        <v>99.5</v>
      </c>
      <c r="I1057" s="27">
        <f>_xlfn.XLOOKUP($B1057,[1]Q3!$B:$B,[1]Q3!$L:$L)</f>
        <v>99.31</v>
      </c>
      <c r="J1057" s="27">
        <f t="shared" si="32"/>
        <v>-0.18999999999999773</v>
      </c>
      <c r="K1057" s="27">
        <f t="shared" si="33"/>
        <v>99.31</v>
      </c>
      <c r="L1057" s="22" t="str">
        <f>IF(VLOOKUP($B1057,[1]Q3!$B:$J,8,FALSE)="Sys Lim",_xlfn.LET(_xlpm.x,_xlfn.XLOOKUP($B1057,[1]Q3!$B:$B,[1]Q3!$J:$J),IF(_xlpm.x="","",_xlpm.x)),"")</f>
        <v/>
      </c>
    </row>
    <row r="1058" spans="1:14" ht="13.8" x14ac:dyDescent="0.3">
      <c r="A1058" s="38" t="s">
        <v>2083</v>
      </c>
      <c r="B1058" s="25" t="s">
        <v>1952</v>
      </c>
      <c r="C1058" s="22" t="s">
        <v>2034</v>
      </c>
      <c r="D1058" s="21">
        <v>46113</v>
      </c>
      <c r="E1058" s="25" t="s">
        <v>2</v>
      </c>
      <c r="F1058" s="26">
        <v>30</v>
      </c>
      <c r="G1058" s="25">
        <v>0</v>
      </c>
      <c r="H1058" s="27">
        <v>26.09</v>
      </c>
      <c r="I1058" s="27">
        <f>_xlfn.XLOOKUP($B1058,[1]Q3!$B:$B,[1]Q3!$L:$L)</f>
        <v>26.09</v>
      </c>
      <c r="J1058" s="27">
        <f t="shared" si="32"/>
        <v>0</v>
      </c>
      <c r="K1058" s="27">
        <f t="shared" si="33"/>
        <v>26.09</v>
      </c>
      <c r="L1058" s="22" t="str">
        <f>IF(VLOOKUP($B1058,[1]Q3!$B:$J,8,FALSE)="Sys Lim",_xlfn.LET(_xlpm.x,_xlfn.XLOOKUP($B1058,[1]Q3!$B:$B,[1]Q3!$J:$J),IF(_xlpm.x="","",_xlpm.x)),"")</f>
        <v/>
      </c>
    </row>
    <row r="1059" spans="1:14" ht="13.8" x14ac:dyDescent="0.3">
      <c r="A1059" s="38" t="s">
        <v>2083</v>
      </c>
      <c r="B1059" s="25" t="s">
        <v>1953</v>
      </c>
      <c r="C1059" s="22" t="s">
        <v>2035</v>
      </c>
      <c r="D1059" s="21">
        <v>46113</v>
      </c>
      <c r="E1059" s="25" t="s">
        <v>2</v>
      </c>
      <c r="F1059" s="26">
        <v>30</v>
      </c>
      <c r="G1059" s="25">
        <v>0</v>
      </c>
      <c r="H1059" s="27">
        <v>15.84</v>
      </c>
      <c r="I1059" s="27">
        <f>_xlfn.XLOOKUP($B1059,[1]Q3!$B:$B,[1]Q3!$L:$L)</f>
        <v>15.66</v>
      </c>
      <c r="J1059" s="27">
        <f t="shared" si="32"/>
        <v>-0.17999999999999972</v>
      </c>
      <c r="K1059" s="27">
        <f t="shared" si="33"/>
        <v>15.66</v>
      </c>
      <c r="L1059" s="22" t="str">
        <f>IF(VLOOKUP($B1059,[1]Q3!$B:$J,8,FALSE)="Sys Lim",_xlfn.LET(_xlpm.x,_xlfn.XLOOKUP($B1059,[1]Q3!$B:$B,[1]Q3!$J:$J),IF(_xlpm.x="","",_xlpm.x)),"")</f>
        <v/>
      </c>
    </row>
    <row r="1060" spans="1:14" ht="27.6" x14ac:dyDescent="0.3">
      <c r="A1060" s="38" t="s">
        <v>2090</v>
      </c>
      <c r="B1060" s="25" t="s">
        <v>2036</v>
      </c>
      <c r="C1060" s="22" t="s">
        <v>1880</v>
      </c>
      <c r="D1060" s="21">
        <v>46204</v>
      </c>
      <c r="E1060" s="25" t="s">
        <v>2</v>
      </c>
      <c r="F1060" s="26">
        <v>9</v>
      </c>
      <c r="G1060" s="25">
        <v>0</v>
      </c>
      <c r="H1060" s="27">
        <v>0</v>
      </c>
      <c r="I1060" s="27">
        <f>_xlfn.XLOOKUP($B1060,[1]Q3!$B:$B,[1]Q3!$L:$L)</f>
        <v>0</v>
      </c>
      <c r="J1060" s="27">
        <f t="shared" si="32"/>
        <v>0</v>
      </c>
      <c r="K1060" s="27">
        <f t="shared" si="33"/>
        <v>0</v>
      </c>
      <c r="L1060" s="22" t="str">
        <f>IF(VLOOKUP($B1060,[1]Q3!$B:$J,8,FALSE)="Sys Lim",_xlfn.LET(_xlpm.x,_xlfn.XLOOKUP($B1060,[1]Q3!$B:$B,[1]Q3!$J:$J),IF(_xlpm.x="","",_xlpm.x)),"")</f>
        <v/>
      </c>
      <c r="N1060" s="23"/>
    </row>
    <row r="1061" spans="1:14" ht="13.8" x14ac:dyDescent="0.3">
      <c r="A1061" s="38" t="s">
        <v>2083</v>
      </c>
      <c r="B1061" s="25" t="s">
        <v>248</v>
      </c>
      <c r="C1061" s="22" t="s">
        <v>2037</v>
      </c>
      <c r="D1061" s="21">
        <v>39448</v>
      </c>
      <c r="E1061" s="25" t="s">
        <v>2</v>
      </c>
      <c r="F1061" s="26">
        <v>9</v>
      </c>
      <c r="G1061" s="25">
        <v>0</v>
      </c>
      <c r="H1061" s="27">
        <v>49.08</v>
      </c>
      <c r="I1061" s="27">
        <f>_xlfn.XLOOKUP($B1061,[1]Q3!$B:$B,[1]Q3!$L:$L)</f>
        <v>49.3</v>
      </c>
      <c r="J1061" s="27">
        <f t="shared" si="32"/>
        <v>0.21999999999999886</v>
      </c>
      <c r="K1061" s="27">
        <f t="shared" ref="K1061:K1081" si="34">IF(ISERROR(I1061),H1061,IF(OR(J1061="-",J1061=0),H1061,IF(ISNUMBER(L1061),I1061/L1061,I1061)))</f>
        <v>49.3</v>
      </c>
      <c r="L1061" s="22" t="str">
        <f>IF(VLOOKUP($B1061,[1]Q3!$B:$J,8,FALSE)="Sys Lim",_xlfn.LET(_xlpm.x,_xlfn.XLOOKUP($B1061,[1]Q3!$B:$B,[1]Q3!$J:$J),IF(_xlpm.x="","",_xlpm.x)),"")</f>
        <v/>
      </c>
    </row>
    <row r="1062" spans="1:14" ht="13.8" x14ac:dyDescent="0.3">
      <c r="A1062" s="38" t="s">
        <v>2083</v>
      </c>
      <c r="B1062" s="25" t="s">
        <v>1568</v>
      </c>
      <c r="C1062" s="22" t="s">
        <v>2038</v>
      </c>
      <c r="D1062" s="21">
        <v>43466</v>
      </c>
      <c r="E1062" s="25">
        <v>1</v>
      </c>
      <c r="F1062" s="26">
        <v>9</v>
      </c>
      <c r="G1062" s="25">
        <v>0</v>
      </c>
      <c r="H1062" s="27">
        <v>2280</v>
      </c>
      <c r="I1062" s="27">
        <f>_xlfn.XLOOKUP($B1062,[1]Q3!$B:$B,[1]Q3!$L:$L)</f>
        <v>2280</v>
      </c>
      <c r="J1062" s="27">
        <f t="shared" si="32"/>
        <v>0</v>
      </c>
      <c r="K1062" s="27">
        <f t="shared" si="34"/>
        <v>2280</v>
      </c>
      <c r="L1062" s="22" t="str">
        <f>IF(VLOOKUP($B1062,[1]Q3!$B:$J,8,FALSE)="Sys Lim",_xlfn.LET(_xlpm.x,_xlfn.XLOOKUP($B1062,[1]Q3!$B:$B,[1]Q3!$J:$J),IF(_xlpm.x="","",_xlpm.x)),"")</f>
        <v/>
      </c>
    </row>
    <row r="1063" spans="1:14" ht="13.8" x14ac:dyDescent="0.3">
      <c r="A1063" s="38" t="s">
        <v>2083</v>
      </c>
      <c r="B1063" s="25" t="s">
        <v>1728</v>
      </c>
      <c r="C1063" s="22" t="s">
        <v>2039</v>
      </c>
      <c r="D1063" s="21">
        <v>45839</v>
      </c>
      <c r="E1063" s="25" t="s">
        <v>2</v>
      </c>
      <c r="F1063" s="26">
        <v>9</v>
      </c>
      <c r="G1063" s="25">
        <v>0</v>
      </c>
      <c r="H1063" s="27">
        <v>0.16</v>
      </c>
      <c r="I1063" s="27">
        <f>_xlfn.XLOOKUP($B1063,[1]Q3!$B:$B,[1]Q3!$L:$L)</f>
        <v>0.14000000000000001</v>
      </c>
      <c r="J1063" s="27">
        <f t="shared" si="32"/>
        <v>-1.999999999999999E-2</v>
      </c>
      <c r="K1063" s="27">
        <f t="shared" si="34"/>
        <v>0.14000000000000001</v>
      </c>
      <c r="L1063" s="22" t="str">
        <f>IF(VLOOKUP($B1063,[1]Q3!$B:$J,8,FALSE)="Sys Lim",_xlfn.LET(_xlpm.x,_xlfn.XLOOKUP($B1063,[1]Q3!$B:$B,[1]Q3!$J:$J),IF(_xlpm.x="","",_xlpm.x)),"")</f>
        <v/>
      </c>
    </row>
    <row r="1064" spans="1:14" ht="13.8" x14ac:dyDescent="0.3">
      <c r="A1064" s="38" t="s">
        <v>2083</v>
      </c>
      <c r="B1064" s="25" t="s">
        <v>2040</v>
      </c>
      <c r="C1064" s="22" t="s">
        <v>2041</v>
      </c>
      <c r="D1064" s="21">
        <v>46204</v>
      </c>
      <c r="E1064" s="25" t="s">
        <v>2</v>
      </c>
      <c r="F1064" s="26">
        <v>30</v>
      </c>
      <c r="G1064" s="25">
        <v>0</v>
      </c>
      <c r="H1064" s="27" t="e">
        <v>#N/A</v>
      </c>
      <c r="I1064" s="27">
        <f>_xlfn.XLOOKUP($B1064,[1]Q3!$B:$B,[1]Q3!$L:$L)</f>
        <v>2.5</v>
      </c>
      <c r="J1064" s="27" t="e">
        <f t="shared" si="32"/>
        <v>#N/A</v>
      </c>
      <c r="K1064" s="27" t="e">
        <f t="shared" si="34"/>
        <v>#N/A</v>
      </c>
      <c r="L1064" s="22" t="str">
        <f>IF(VLOOKUP($B1064,[1]Q3!$B:$J,8,FALSE)="Sys Lim",_xlfn.LET(_xlpm.x,_xlfn.XLOOKUP($B1064,[1]Q3!$B:$B,[1]Q3!$J:$J),IF(_xlpm.x="","",_xlpm.x)),"")</f>
        <v/>
      </c>
    </row>
    <row r="1065" spans="1:14" ht="13.8" x14ac:dyDescent="0.3">
      <c r="A1065" s="38" t="s">
        <v>2083</v>
      </c>
      <c r="B1065" s="25" t="s">
        <v>2042</v>
      </c>
      <c r="C1065" s="22" t="s">
        <v>2043</v>
      </c>
      <c r="D1065" s="21">
        <v>46204</v>
      </c>
      <c r="E1065" s="25" t="s">
        <v>2</v>
      </c>
      <c r="F1065" s="26">
        <v>9</v>
      </c>
      <c r="G1065" s="25">
        <v>0</v>
      </c>
      <c r="H1065" s="27" t="e">
        <v>#N/A</v>
      </c>
      <c r="I1065" s="27">
        <f>_xlfn.XLOOKUP($B1065,[1]Q3!$B:$B,[1]Q3!$L:$L)</f>
        <v>0.61</v>
      </c>
      <c r="J1065" s="27" t="e">
        <f t="shared" si="32"/>
        <v>#N/A</v>
      </c>
      <c r="K1065" s="27" t="e">
        <f t="shared" si="34"/>
        <v>#N/A</v>
      </c>
      <c r="L1065" s="22" t="str">
        <f>IF(VLOOKUP($B1065,[1]Q3!$B:$J,8,FALSE)="Sys Lim",_xlfn.LET(_xlpm.x,_xlfn.XLOOKUP($B1065,[1]Q3!$B:$B,[1]Q3!$J:$J),IF(_xlpm.x="","",_xlpm.x)),"")</f>
        <v/>
      </c>
    </row>
    <row r="1066" spans="1:14" ht="13.8" x14ac:dyDescent="0.3">
      <c r="A1066" s="38" t="s">
        <v>2083</v>
      </c>
      <c r="B1066" s="25" t="s">
        <v>2044</v>
      </c>
      <c r="C1066" s="22" t="s">
        <v>2045</v>
      </c>
      <c r="D1066" s="21">
        <v>46204</v>
      </c>
      <c r="E1066" s="25" t="s">
        <v>2</v>
      </c>
      <c r="F1066" s="26">
        <v>9</v>
      </c>
      <c r="G1066" s="25">
        <v>0</v>
      </c>
      <c r="H1066" s="27" t="e">
        <v>#N/A</v>
      </c>
      <c r="I1066" s="27">
        <f>_xlfn.XLOOKUP($B1066,[1]Q3!$B:$B,[1]Q3!$L:$L)</f>
        <v>99.47</v>
      </c>
      <c r="J1066" s="27" t="e">
        <f t="shared" si="32"/>
        <v>#N/A</v>
      </c>
      <c r="K1066" s="27" t="e">
        <f t="shared" si="34"/>
        <v>#N/A</v>
      </c>
      <c r="L1066" s="22" t="str">
        <f>IF(VLOOKUP($B1066,[1]Q3!$B:$J,8,FALSE)="Sys Lim",_xlfn.LET(_xlpm.x,_xlfn.XLOOKUP($B1066,[1]Q3!$B:$B,[1]Q3!$J:$J),IF(_xlpm.x="","",_xlpm.x)),"")</f>
        <v/>
      </c>
    </row>
    <row r="1067" spans="1:14" ht="13.8" x14ac:dyDescent="0.3">
      <c r="A1067" s="38" t="s">
        <v>2083</v>
      </c>
      <c r="B1067" s="25" t="s">
        <v>2046</v>
      </c>
      <c r="C1067" s="22" t="s">
        <v>2047</v>
      </c>
      <c r="D1067" s="21">
        <v>46204</v>
      </c>
      <c r="E1067" s="25" t="s">
        <v>2</v>
      </c>
      <c r="F1067" s="26">
        <v>9</v>
      </c>
      <c r="G1067" s="25">
        <v>0</v>
      </c>
      <c r="H1067" s="27" t="e">
        <v>#N/A</v>
      </c>
      <c r="I1067" s="27">
        <f>_xlfn.XLOOKUP($B1067,[1]Q3!$B:$B,[1]Q3!$L:$L)</f>
        <v>28.72</v>
      </c>
      <c r="J1067" s="27" t="e">
        <f t="shared" si="32"/>
        <v>#N/A</v>
      </c>
      <c r="K1067" s="27" t="e">
        <f t="shared" si="34"/>
        <v>#N/A</v>
      </c>
      <c r="L1067" s="22" t="str">
        <f>IF(VLOOKUP($B1067,[1]Q3!$B:$J,8,FALSE)="Sys Lim",_xlfn.LET(_xlpm.x,_xlfn.XLOOKUP($B1067,[1]Q3!$B:$B,[1]Q3!$J:$J),IF(_xlpm.x="","",_xlpm.x)),"")</f>
        <v/>
      </c>
    </row>
    <row r="1068" spans="1:14" ht="13.8" x14ac:dyDescent="0.3">
      <c r="A1068" s="38" t="s">
        <v>2083</v>
      </c>
      <c r="B1068" s="25" t="s">
        <v>2048</v>
      </c>
      <c r="C1068" s="22" t="s">
        <v>2049</v>
      </c>
      <c r="D1068" s="21">
        <v>46204</v>
      </c>
      <c r="E1068" s="25" t="s">
        <v>2</v>
      </c>
      <c r="F1068" s="26">
        <v>30</v>
      </c>
      <c r="G1068" s="25">
        <v>0</v>
      </c>
      <c r="H1068" s="27" t="e">
        <v>#N/A</v>
      </c>
      <c r="I1068" s="27">
        <f>_xlfn.XLOOKUP($B1068,[1]Q3!$B:$B,[1]Q3!$L:$L)</f>
        <v>260</v>
      </c>
      <c r="J1068" s="27" t="e">
        <f t="shared" si="32"/>
        <v>#N/A</v>
      </c>
      <c r="K1068" s="27" t="e">
        <f t="shared" si="34"/>
        <v>#N/A</v>
      </c>
      <c r="L1068" s="22" t="str">
        <f>IF(VLOOKUP($B1068,[1]Q3!$B:$J,8,FALSE)="Sys Lim",_xlfn.LET(_xlpm.x,_xlfn.XLOOKUP($B1068,[1]Q3!$B:$B,[1]Q3!$J:$J),IF(_xlpm.x="","",_xlpm.x)),"")</f>
        <v/>
      </c>
    </row>
    <row r="1069" spans="1:14" ht="13.8" x14ac:dyDescent="0.3">
      <c r="A1069" s="38" t="s">
        <v>2083</v>
      </c>
      <c r="B1069" s="25" t="s">
        <v>2050</v>
      </c>
      <c r="C1069" s="22" t="s">
        <v>2051</v>
      </c>
      <c r="D1069" s="21">
        <v>46204</v>
      </c>
      <c r="E1069" s="25">
        <v>1</v>
      </c>
      <c r="F1069" s="26">
        <v>9</v>
      </c>
      <c r="G1069" s="25">
        <v>0</v>
      </c>
      <c r="H1069" s="27" t="e">
        <v>#N/A</v>
      </c>
      <c r="I1069" s="27">
        <f>_xlfn.XLOOKUP($B1069,[1]Q3!$B:$B,[1]Q3!$L:$L)</f>
        <v>26.94</v>
      </c>
      <c r="J1069" s="27" t="e">
        <f t="shared" si="32"/>
        <v>#N/A</v>
      </c>
      <c r="K1069" s="27" t="e">
        <f t="shared" si="34"/>
        <v>#N/A</v>
      </c>
      <c r="L1069" s="22" t="str">
        <f>IF(VLOOKUP($B1069,[1]Q3!$B:$J,8,FALSE)="Sys Lim",_xlfn.LET(_xlpm.x,_xlfn.XLOOKUP($B1069,[1]Q3!$B:$B,[1]Q3!$J:$J),IF(_xlpm.x="","",_xlpm.x)),"")</f>
        <v/>
      </c>
    </row>
    <row r="1070" spans="1:14" ht="13.8" x14ac:dyDescent="0.3">
      <c r="A1070" s="38" t="s">
        <v>2083</v>
      </c>
      <c r="B1070" s="25" t="s">
        <v>2052</v>
      </c>
      <c r="C1070" s="22" t="s">
        <v>2053</v>
      </c>
      <c r="D1070" s="21">
        <v>46204</v>
      </c>
      <c r="E1070" s="25">
        <v>1</v>
      </c>
      <c r="F1070" s="26">
        <v>9</v>
      </c>
      <c r="G1070" s="25">
        <v>0</v>
      </c>
      <c r="H1070" s="27" t="e">
        <v>#N/A</v>
      </c>
      <c r="I1070" s="27">
        <f>_xlfn.XLOOKUP($B1070,[1]Q3!$B:$B,[1]Q3!$L:$L)</f>
        <v>39250</v>
      </c>
      <c r="J1070" s="27" t="e">
        <f t="shared" si="32"/>
        <v>#N/A</v>
      </c>
      <c r="K1070" s="27" t="e">
        <f t="shared" si="34"/>
        <v>#N/A</v>
      </c>
      <c r="L1070" s="22" t="str">
        <f>IF(VLOOKUP($B1070,[1]Q3!$B:$J,8,FALSE)="Sys Lim",_xlfn.LET(_xlpm.x,_xlfn.XLOOKUP($B1070,[1]Q3!$B:$B,[1]Q3!$J:$J),IF(_xlpm.x="","",_xlpm.x)),"")</f>
        <v/>
      </c>
    </row>
    <row r="1071" spans="1:14" ht="13.8" x14ac:dyDescent="0.3">
      <c r="A1071" s="38" t="s">
        <v>2083</v>
      </c>
      <c r="B1071" s="25" t="s">
        <v>2054</v>
      </c>
      <c r="C1071" s="22" t="s">
        <v>2055</v>
      </c>
      <c r="D1071" s="21">
        <v>46204</v>
      </c>
      <c r="E1071" s="25" t="s">
        <v>2</v>
      </c>
      <c r="F1071" s="26">
        <v>9</v>
      </c>
      <c r="G1071" s="25">
        <v>0</v>
      </c>
      <c r="H1071" s="27" t="e">
        <v>#N/A</v>
      </c>
      <c r="I1071" s="27">
        <f>_xlfn.XLOOKUP($B1071,[1]Q3!$B:$B,[1]Q3!$L:$L)</f>
        <v>1.1000000000000001</v>
      </c>
      <c r="J1071" s="27" t="e">
        <f t="shared" si="32"/>
        <v>#N/A</v>
      </c>
      <c r="K1071" s="27" t="e">
        <f t="shared" si="34"/>
        <v>#N/A</v>
      </c>
      <c r="L1071" s="22" t="str">
        <f>IF(VLOOKUP($B1071,[1]Q3!$B:$J,8,FALSE)="Sys Lim",_xlfn.LET(_xlpm.x,_xlfn.XLOOKUP($B1071,[1]Q3!$B:$B,[1]Q3!$J:$J),IF(_xlpm.x="","",_xlpm.x)),"")</f>
        <v/>
      </c>
    </row>
    <row r="1072" spans="1:14" ht="13.8" x14ac:dyDescent="0.3">
      <c r="A1072" s="38" t="s">
        <v>2083</v>
      </c>
      <c r="B1072" s="25" t="s">
        <v>2056</v>
      </c>
      <c r="C1072" s="22" t="s">
        <v>2057</v>
      </c>
      <c r="D1072" s="21">
        <v>46204</v>
      </c>
      <c r="E1072" s="25" t="s">
        <v>2</v>
      </c>
      <c r="F1072" s="26">
        <v>9</v>
      </c>
      <c r="G1072" s="25">
        <v>0</v>
      </c>
      <c r="H1072" s="27" t="e">
        <v>#N/A</v>
      </c>
      <c r="I1072" s="27">
        <f>_xlfn.XLOOKUP($B1072,[1]Q3!$B:$B,[1]Q3!$L:$L)</f>
        <v>36.25</v>
      </c>
      <c r="J1072" s="27" t="e">
        <f t="shared" si="32"/>
        <v>#N/A</v>
      </c>
      <c r="K1072" s="27" t="e">
        <f t="shared" si="34"/>
        <v>#N/A</v>
      </c>
      <c r="L1072" s="22" t="str">
        <f>IF(VLOOKUP($B1072,[1]Q3!$B:$J,8,FALSE)="Sys Lim",_xlfn.LET(_xlpm.x,_xlfn.XLOOKUP($B1072,[1]Q3!$B:$B,[1]Q3!$J:$J),IF(_xlpm.x="","",_xlpm.x)),"")</f>
        <v/>
      </c>
    </row>
    <row r="1073" spans="1:12" ht="13.8" x14ac:dyDescent="0.3">
      <c r="A1073" s="38" t="s">
        <v>2083</v>
      </c>
      <c r="B1073" s="25" t="s">
        <v>2058</v>
      </c>
      <c r="C1073" s="22" t="s">
        <v>2059</v>
      </c>
      <c r="D1073" s="21">
        <v>46204</v>
      </c>
      <c r="E1073" s="25" t="s">
        <v>2</v>
      </c>
      <c r="F1073" s="26">
        <v>30</v>
      </c>
      <c r="G1073" s="25">
        <v>0</v>
      </c>
      <c r="H1073" s="27" t="e">
        <v>#N/A</v>
      </c>
      <c r="I1073" s="27">
        <f>_xlfn.XLOOKUP($B1073,[1]Q3!$B:$B,[1]Q3!$L:$L)</f>
        <v>40.74</v>
      </c>
      <c r="J1073" s="27" t="e">
        <f t="shared" si="32"/>
        <v>#N/A</v>
      </c>
      <c r="K1073" s="27" t="e">
        <f t="shared" si="34"/>
        <v>#N/A</v>
      </c>
      <c r="L1073" s="22" t="str">
        <f>IF(VLOOKUP($B1073,[1]Q3!$B:$J,8,FALSE)="Sys Lim",_xlfn.LET(_xlpm.x,_xlfn.XLOOKUP($B1073,[1]Q3!$B:$B,[1]Q3!$J:$J),IF(_xlpm.x="","",_xlpm.x)),"")</f>
        <v/>
      </c>
    </row>
    <row r="1074" spans="1:12" ht="13.8" x14ac:dyDescent="0.3">
      <c r="A1074" s="38" t="s">
        <v>2083</v>
      </c>
      <c r="B1074" s="25" t="s">
        <v>2060</v>
      </c>
      <c r="C1074" s="22" t="s">
        <v>2061</v>
      </c>
      <c r="D1074" s="21">
        <v>46204</v>
      </c>
      <c r="E1074" s="25" t="s">
        <v>2</v>
      </c>
      <c r="F1074" s="26">
        <v>9</v>
      </c>
      <c r="G1074" s="25">
        <v>0</v>
      </c>
      <c r="H1074" s="27" t="e">
        <v>#N/A</v>
      </c>
      <c r="I1074" s="27">
        <f>_xlfn.XLOOKUP($B1074,[1]Q3!$B:$B,[1]Q3!$L:$L)</f>
        <v>0.51</v>
      </c>
      <c r="J1074" s="27" t="e">
        <f t="shared" si="32"/>
        <v>#N/A</v>
      </c>
      <c r="K1074" s="27" t="e">
        <f t="shared" si="34"/>
        <v>#N/A</v>
      </c>
      <c r="L1074" s="22" t="str">
        <f>IF(VLOOKUP($B1074,[1]Q3!$B:$J,8,FALSE)="Sys Lim",_xlfn.LET(_xlpm.x,_xlfn.XLOOKUP($B1074,[1]Q3!$B:$B,[1]Q3!$J:$J),IF(_xlpm.x="","",_xlpm.x)),"")</f>
        <v/>
      </c>
    </row>
    <row r="1075" spans="1:12" ht="13.8" x14ac:dyDescent="0.3">
      <c r="A1075" s="38" t="s">
        <v>2083</v>
      </c>
      <c r="B1075" s="25" t="s">
        <v>2062</v>
      </c>
      <c r="C1075" s="22" t="s">
        <v>2063</v>
      </c>
      <c r="D1075" s="21">
        <v>46204</v>
      </c>
      <c r="E1075" s="25" t="s">
        <v>2</v>
      </c>
      <c r="F1075" s="26">
        <v>30</v>
      </c>
      <c r="G1075" s="25">
        <v>0</v>
      </c>
      <c r="H1075" s="27" t="e">
        <v>#N/A</v>
      </c>
      <c r="I1075" s="27">
        <f>_xlfn.XLOOKUP($B1075,[1]Q3!$B:$B,[1]Q3!$L:$L)</f>
        <v>7.28</v>
      </c>
      <c r="J1075" s="27" t="e">
        <f t="shared" si="32"/>
        <v>#N/A</v>
      </c>
      <c r="K1075" s="27" t="e">
        <f t="shared" si="34"/>
        <v>#N/A</v>
      </c>
      <c r="L1075" s="22" t="str">
        <f>IF(VLOOKUP($B1075,[1]Q3!$B:$J,8,FALSE)="Sys Lim",_xlfn.LET(_xlpm.x,_xlfn.XLOOKUP($B1075,[1]Q3!$B:$B,[1]Q3!$J:$J),IF(_xlpm.x="","",_xlpm.x)),"")</f>
        <v/>
      </c>
    </row>
    <row r="1076" spans="1:12" ht="13.8" x14ac:dyDescent="0.3">
      <c r="A1076" s="38" t="s">
        <v>2083</v>
      </c>
      <c r="B1076" s="25" t="s">
        <v>2064</v>
      </c>
      <c r="C1076" s="22" t="s">
        <v>2065</v>
      </c>
      <c r="D1076" s="21">
        <v>46204</v>
      </c>
      <c r="E1076" s="25" t="s">
        <v>2</v>
      </c>
      <c r="F1076" s="26">
        <v>30</v>
      </c>
      <c r="G1076" s="25">
        <v>0</v>
      </c>
      <c r="H1076" s="27" t="e">
        <v>#N/A</v>
      </c>
      <c r="I1076" s="27">
        <f>_xlfn.XLOOKUP($B1076,[1]Q3!$B:$B,[1]Q3!$L:$L)</f>
        <v>0</v>
      </c>
      <c r="J1076" s="27" t="e">
        <f t="shared" si="32"/>
        <v>#N/A</v>
      </c>
      <c r="K1076" s="27" t="e">
        <f t="shared" si="34"/>
        <v>#N/A</v>
      </c>
      <c r="L1076" s="22" t="str">
        <f>IF(VLOOKUP($B1076,[1]Q3!$B:$J,8,FALSE)="Sys Lim",_xlfn.LET(_xlpm.x,_xlfn.XLOOKUP($B1076,[1]Q3!$B:$B,[1]Q3!$J:$J),IF(_xlpm.x="","",_xlpm.x)),"")</f>
        <v/>
      </c>
    </row>
    <row r="1077" spans="1:12" ht="13.8" x14ac:dyDescent="0.3">
      <c r="A1077" s="38" t="s">
        <v>2083</v>
      </c>
      <c r="B1077" s="25" t="s">
        <v>2066</v>
      </c>
      <c r="C1077" s="22" t="s">
        <v>2067</v>
      </c>
      <c r="D1077" s="21">
        <v>46204</v>
      </c>
      <c r="E1077" s="25" t="s">
        <v>2</v>
      </c>
      <c r="F1077" s="26">
        <v>30</v>
      </c>
      <c r="G1077" s="25">
        <v>0</v>
      </c>
      <c r="H1077" s="27" t="e">
        <v>#N/A</v>
      </c>
      <c r="I1077" s="27">
        <f>_xlfn.XLOOKUP($B1077,[1]Q3!$B:$B,[1]Q3!$L:$L)</f>
        <v>28.8</v>
      </c>
      <c r="J1077" s="27" t="e">
        <f t="shared" si="32"/>
        <v>#N/A</v>
      </c>
      <c r="K1077" s="27" t="e">
        <f t="shared" si="34"/>
        <v>#N/A</v>
      </c>
      <c r="L1077" s="22" t="str">
        <f>IF(VLOOKUP($B1077,[1]Q3!$B:$J,8,FALSE)="Sys Lim",_xlfn.LET(_xlpm.x,_xlfn.XLOOKUP($B1077,[1]Q3!$B:$B,[1]Q3!$J:$J),IF(_xlpm.x="","",_xlpm.x)),"")</f>
        <v/>
      </c>
    </row>
    <row r="1078" spans="1:12" ht="13.8" x14ac:dyDescent="0.3">
      <c r="A1078" s="38" t="s">
        <v>2083</v>
      </c>
      <c r="B1078" s="25" t="s">
        <v>2068</v>
      </c>
      <c r="C1078" s="22" t="s">
        <v>2069</v>
      </c>
      <c r="D1078" s="21">
        <v>46204</v>
      </c>
      <c r="E1078" s="25" t="s">
        <v>2</v>
      </c>
      <c r="F1078" s="26">
        <v>30</v>
      </c>
      <c r="G1078" s="25">
        <v>0</v>
      </c>
      <c r="H1078" s="27" t="e">
        <v>#N/A</v>
      </c>
      <c r="I1078" s="27">
        <f>_xlfn.XLOOKUP($B1078,[1]Q3!$B:$B,[1]Q3!$L:$L)</f>
        <v>5.33</v>
      </c>
      <c r="J1078" s="27" t="e">
        <f t="shared" si="32"/>
        <v>#N/A</v>
      </c>
      <c r="K1078" s="27" t="e">
        <f t="shared" si="34"/>
        <v>#N/A</v>
      </c>
      <c r="L1078" s="22" t="str">
        <f>IF(VLOOKUP($B1078,[1]Q3!$B:$J,8,FALSE)="Sys Lim",_xlfn.LET(_xlpm.x,_xlfn.XLOOKUP($B1078,[1]Q3!$B:$B,[1]Q3!$J:$J),IF(_xlpm.x="","",_xlpm.x)),"")</f>
        <v/>
      </c>
    </row>
    <row r="1079" spans="1:12" ht="13.8" x14ac:dyDescent="0.3">
      <c r="A1079" s="38" t="s">
        <v>2083</v>
      </c>
      <c r="B1079" s="25" t="s">
        <v>2070</v>
      </c>
      <c r="C1079" s="22" t="s">
        <v>2071</v>
      </c>
      <c r="D1079" s="21">
        <v>46204</v>
      </c>
      <c r="E1079" s="25" t="s">
        <v>2</v>
      </c>
      <c r="F1079" s="26">
        <v>30</v>
      </c>
      <c r="G1079" s="25">
        <v>0</v>
      </c>
      <c r="H1079" s="27" t="e">
        <v>#N/A</v>
      </c>
      <c r="I1079" s="27">
        <f>_xlfn.XLOOKUP($B1079,[1]Q3!$B:$B,[1]Q3!$L:$L)</f>
        <v>508.09</v>
      </c>
      <c r="J1079" s="27" t="e">
        <f t="shared" si="32"/>
        <v>#N/A</v>
      </c>
      <c r="K1079" s="27" t="e">
        <f t="shared" si="34"/>
        <v>#N/A</v>
      </c>
      <c r="L1079" s="22" t="str">
        <f>IF(VLOOKUP($B1079,[1]Q3!$B:$J,8,FALSE)="Sys Lim",_xlfn.LET(_xlpm.x,_xlfn.XLOOKUP($B1079,[1]Q3!$B:$B,[1]Q3!$J:$J),IF(_xlpm.x="","",_xlpm.x)),"")</f>
        <v/>
      </c>
    </row>
    <row r="1080" spans="1:12" ht="13.8" x14ac:dyDescent="0.3">
      <c r="A1080" s="38" t="s">
        <v>2083</v>
      </c>
      <c r="B1080" s="25" t="s">
        <v>2072</v>
      </c>
      <c r="C1080" s="22" t="s">
        <v>2073</v>
      </c>
      <c r="D1080" s="21">
        <v>46204</v>
      </c>
      <c r="E1080" s="25" t="s">
        <v>2</v>
      </c>
      <c r="F1080" s="26">
        <v>9</v>
      </c>
      <c r="G1080" s="25">
        <v>0</v>
      </c>
      <c r="H1080" s="27" t="e">
        <v>#N/A</v>
      </c>
      <c r="I1080" s="27">
        <f>_xlfn.XLOOKUP($B1080,[1]Q3!$B:$B,[1]Q3!$L:$L)</f>
        <v>0</v>
      </c>
      <c r="J1080" s="27" t="e">
        <f t="shared" si="32"/>
        <v>#N/A</v>
      </c>
      <c r="K1080" s="27" t="e">
        <f t="shared" si="34"/>
        <v>#N/A</v>
      </c>
      <c r="L1080" s="22" t="str">
        <f>IF(VLOOKUP($B1080,[1]Q3!$B:$J,8,FALSE)="Sys Lim",_xlfn.LET(_xlpm.x,_xlfn.XLOOKUP($B1080,[1]Q3!$B:$B,[1]Q3!$J:$J),IF(_xlpm.x="","",_xlpm.x)),"")</f>
        <v/>
      </c>
    </row>
    <row r="1081" spans="1:12" ht="13.8" x14ac:dyDescent="0.3">
      <c r="A1081" s="38" t="s">
        <v>2083</v>
      </c>
      <c r="B1081" s="25" t="s">
        <v>2074</v>
      </c>
      <c r="C1081" s="22" t="s">
        <v>2075</v>
      </c>
      <c r="D1081" s="21">
        <v>46204</v>
      </c>
      <c r="E1081" s="25" t="s">
        <v>2</v>
      </c>
      <c r="F1081" s="26">
        <v>30</v>
      </c>
      <c r="G1081" s="25">
        <v>0</v>
      </c>
      <c r="H1081" s="27" t="e">
        <v>#N/A</v>
      </c>
      <c r="I1081" s="27">
        <f>_xlfn.XLOOKUP($B1081,[1]Q3!$B:$B,[1]Q3!$L:$L)</f>
        <v>0</v>
      </c>
      <c r="J1081" s="27" t="e">
        <f t="shared" si="32"/>
        <v>#N/A</v>
      </c>
      <c r="K1081" s="27" t="e">
        <f t="shared" si="34"/>
        <v>#N/A</v>
      </c>
      <c r="L1081" s="22" t="str">
        <f>IF(VLOOKUP($B1081,[1]Q3!$B:$J,8,FALSE)="Sys Lim",_xlfn.LET(_xlpm.x,_xlfn.XLOOKUP($B1081,[1]Q3!$B:$B,[1]Q3!$J:$J),IF(_xlpm.x="","",_xlpm.x)),"")</f>
        <v/>
      </c>
    </row>
  </sheetData>
  <sheetProtection sort="0" autoFilter="0"/>
  <autoFilter ref="A2:L1081" xr:uid="{80CE62FC-90DE-4E50-A8CB-7465933C3525}"/>
  <mergeCells count="1">
    <mergeCell ref="A1:L1"/>
  </mergeCells>
  <conditionalFormatting sqref="A1">
    <cfRule type="duplicateValues" dxfId="4" priority="1"/>
  </conditionalFormatting>
  <conditionalFormatting sqref="B3:B962">
    <cfRule type="duplicateValues" dxfId="3" priority="38"/>
  </conditionalFormatting>
  <conditionalFormatting sqref="B963:B1081">
    <cfRule type="duplicateValues" dxfId="2" priority="37"/>
  </conditionalFormatting>
  <conditionalFormatting sqref="B1082:B1048576 B2">
    <cfRule type="duplicateValues" dxfId="1" priority="5"/>
  </conditionalFormatting>
  <conditionalFormatting sqref="D2">
    <cfRule type="duplicateValues" dxfId="0" priority="2"/>
  </conditionalFormatting>
  <dataValidations count="1">
    <dataValidation errorStyle="information" allowBlank="1" showInputMessage="1" sqref="E3:F962" xr:uid="{647157EB-E45D-48DC-B7A4-82ACD34D6DD4}"/>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9" ma:contentTypeDescription="OIL Documents" ma:contentTypeScope="" ma:versionID="3cfd386cb83ce01aeccda1776e52f24a">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91f6d86930c836229ed0d24c09e9e597"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dexed="true" ma:internalName="Project_x0020_Document_x0020_Category">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Document_x0020_Comments>
    <OIL_x0020_Project_x0020_Name xmlns="94c75a61-bb3e-4c56-80bc-d22953026855">3129</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HFFKTFNTSZSR-1172953884-33120</_dlc_DocId>
    <_dlc_DocIdUrl xmlns="6924f438-28b6-4001-8f02-ec9c9e4f0cef">
      <Url>https://sp.cammis.medi-cal.ca.gov/sites/DHCS/CA-MMIS/_layouts/15/DocIdRedir.aspx?ID=HFFKTFNTSZSR-1172953884-33120</Url>
      <Description>HFFKTFNTSZSR-1172953884-33120</Description>
    </_dlc_DocIdUrl>
  </documentManagement>
</p:properties>
</file>

<file path=customXml/itemProps1.xml><?xml version="1.0" encoding="utf-8"?>
<ds:datastoreItem xmlns:ds="http://schemas.openxmlformats.org/officeDocument/2006/customXml" ds:itemID="{98D64D79-463B-4FA6-A98A-A31AFC46AF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321E5D-12BB-457C-9420-CD71E2BEED08}">
  <ds:schemaRefs>
    <ds:schemaRef ds:uri="http://schemas.microsoft.com/sharepoint/events"/>
  </ds:schemaRefs>
</ds:datastoreItem>
</file>

<file path=customXml/itemProps3.xml><?xml version="1.0" encoding="utf-8"?>
<ds:datastoreItem xmlns:ds="http://schemas.openxmlformats.org/officeDocument/2006/customXml" ds:itemID="{E8E9250C-14E6-4A87-A6C8-5CF9F9E4E5F4}">
  <ds:schemaRefs>
    <ds:schemaRef ds:uri="http://schemas.microsoft.com/sharepoint/v3/contenttype/forms"/>
  </ds:schemaRefs>
</ds:datastoreItem>
</file>

<file path=customXml/itemProps4.xml><?xml version="1.0" encoding="utf-8"?>
<ds:datastoreItem xmlns:ds="http://schemas.openxmlformats.org/officeDocument/2006/customXml" ds:itemID="{7986FE8A-145C-4F9B-9CB9-D4592555B271}">
  <ds:schemaRefs>
    <ds:schemaRef ds:uri="http://schemas.microsoft.com/office/2006/documentManagement/types"/>
    <ds:schemaRef ds:uri="http://purl.org/dc/elements/1.1/"/>
    <ds:schemaRef ds:uri="http://schemas.microsoft.com/sharepoint/v4"/>
    <ds:schemaRef ds:uri="http://purl.org/dc/dcmitype/"/>
    <ds:schemaRef ds:uri="94c75a61-bb3e-4c56-80bc-d22953026855"/>
    <ds:schemaRef ds:uri="http://purl.org/dc/terms/"/>
    <ds:schemaRef ds:uri="http://schemas.microsoft.com/office/infopath/2007/PartnerControls"/>
    <ds:schemaRef ds:uri="http://schemas.openxmlformats.org/package/2006/metadata/core-properties"/>
    <ds:schemaRef ds:uri="6924f438-28b6-4001-8f02-ec9c9e4f0cef"/>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Effective July 01, 2026</vt:lpstr>
      <vt:lpstr>Analysis</vt:lpstr>
      <vt:lpstr>'Effective July 01, 2026'!Print_Titles</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Physician-Administered Drug Rates Effective July 1, 2026</dc:title>
  <dc:creator>Department of Health Care Services (DHCS)</dc:creator>
  <dc:description> MT (09.17.26)</dc:description>
  <cp:lastModifiedBy>Temple, Marianne</cp:lastModifiedBy>
  <cp:lastPrinted>2026-09-17T16:57:42Z</cp:lastPrinted>
  <dcterms:created xsi:type="dcterms:W3CDTF">2022-11-30T22:47:35Z</dcterms:created>
  <dcterms:modified xsi:type="dcterms:W3CDTF">2026-09-17T17:00:00Z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8fb26adb-76d3-4635-a4a2-2b0f234159f6</vt:lpwstr>
  </property>
  <property fmtid="{D5CDD505-2E9C-101B-9397-08002B2CF9AE}" pid="4" name="WorkflowChangePath">
    <vt:lpwstr>a001d730-1708-43af-81cb-cfb20bca610d,5;a001d730-1708-43af-81cb-cfb20bca610d,5;</vt:lpwstr>
  </property>
</Properties>
</file>